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Objects="placeholders" codeName="ThisWorkbook"/>
  <mc:AlternateContent xmlns:mc="http://schemas.openxmlformats.org/markup-compatibility/2006">
    <mc:Choice Requires="x15">
      <x15ac:absPath xmlns:x15ac="http://schemas.microsoft.com/office/spreadsheetml/2010/11/ac" url="C:\Users\slh05\Box\Subcon\RFA RFP\1AIDS Institute\24-0007\"/>
    </mc:Choice>
  </mc:AlternateContent>
  <xr:revisionPtr revIDLastSave="0" documentId="8_{F5B5CB88-22BF-47C9-A506-C951531C89F3}" xr6:coauthVersionLast="47" xr6:coauthVersionMax="47" xr10:uidLastSave="{00000000-0000-0000-0000-000000000000}"/>
  <bookViews>
    <workbookView xWindow="-28920" yWindow="-120" windowWidth="29040" windowHeight="15840" tabRatio="936" xr2:uid="{00000000-000D-0000-FFFF-FFFF00000000}"/>
  </bookViews>
  <sheets>
    <sheet name="SUMMARY BUDGET P.1 " sheetId="4" r:id="rId1"/>
    <sheet name="SALARIES P.2A" sheetId="38" r:id="rId2"/>
    <sheet name="IN-KIND STAFF (optional) P.2B" sheetId="39" r:id="rId3"/>
    <sheet name="FRINGE and POSITION DESCR P.3" sheetId="5" r:id="rId4"/>
    <sheet name="POSITION DESCR P.3A" sheetId="6" r:id="rId5"/>
    <sheet name="SUPPLIES,TRAVEL&amp;EQUIP P.4" sheetId="35" r:id="rId6"/>
    <sheet name="MISC  P.5" sheetId="36" r:id="rId7"/>
    <sheet name="SUBCONTRACTS&amp;INDIRECT P.6" sheetId="37" r:id="rId8"/>
    <sheet name="BUDGET JUSTIFICATION P.7 " sheetId="33" r:id="rId9"/>
    <sheet name="BUDGET JUSTIFICATION  P.7A" sheetId="40" r:id="rId10"/>
  </sheets>
  <definedNames>
    <definedName name="_xlnm.Print_Area" localSheetId="9">'BUDGET JUSTIFICATION  P.7A'!$A$1:$J$46</definedName>
    <definedName name="_xlnm.Print_Area" localSheetId="8">'BUDGET JUSTIFICATION P.7 '!$A$1:$J$46</definedName>
    <definedName name="_xlnm.Print_Area" localSheetId="3">'FRINGE and POSITION DESCR P.3'!$A$1:$I$45</definedName>
    <definedName name="_xlnm.Print_Area" localSheetId="2">'IN-KIND STAFF (optional) P.2B'!$A$1:$H$23</definedName>
    <definedName name="_xlnm.Print_Area" localSheetId="6">'MISC  P.5'!$A$1:$I$54</definedName>
    <definedName name="_xlnm.Print_Area" localSheetId="4">'POSITION DESCR P.3A'!$A$1:$I$42</definedName>
    <definedName name="_xlnm.Print_Area" localSheetId="7">'SUBCONTRACTS&amp;INDIRECT P.6'!$A$1:$J$46</definedName>
    <definedName name="_xlnm.Print_Area" localSheetId="5">'SUPPLIES,TRAVEL&amp;EQUIP P.4'!$A$1:$K$45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8" l="1"/>
  <c r="F29" i="38"/>
  <c r="F31" i="38"/>
  <c r="F15" i="38" l="1"/>
  <c r="D6" i="40"/>
  <c r="D5" i="40"/>
  <c r="C5" i="40"/>
  <c r="H4" i="40"/>
  <c r="D4" i="40"/>
  <c r="C4" i="40"/>
  <c r="D3" i="40"/>
  <c r="C3" i="40"/>
  <c r="I20" i="4" l="1"/>
  <c r="B5" i="39"/>
  <c r="B4" i="39"/>
  <c r="B3" i="39"/>
  <c r="B5" i="38"/>
  <c r="B4" i="38"/>
  <c r="B3" i="38"/>
  <c r="F39" i="38"/>
  <c r="F38" i="38"/>
  <c r="F37" i="38"/>
  <c r="F36" i="38"/>
  <c r="F35" i="38"/>
  <c r="F34" i="38"/>
  <c r="F33" i="38"/>
  <c r="F32" i="38"/>
  <c r="F30" i="38"/>
  <c r="I14" i="4"/>
  <c r="I15" i="4"/>
  <c r="L15" i="4"/>
  <c r="I16" i="4"/>
  <c r="L16" i="4"/>
  <c r="I17" i="4"/>
  <c r="L17" i="4"/>
  <c r="I19" i="4"/>
  <c r="L19" i="4"/>
  <c r="F13" i="38"/>
  <c r="F14" i="38"/>
  <c r="F16" i="38"/>
  <c r="F17" i="38"/>
  <c r="F18" i="38"/>
  <c r="F19" i="38"/>
  <c r="F20" i="38"/>
  <c r="F21" i="38"/>
  <c r="F22" i="38"/>
  <c r="J23" i="38"/>
  <c r="K23" i="38"/>
  <c r="J40" i="38"/>
  <c r="K40" i="38"/>
  <c r="D2" i="5"/>
  <c r="D3" i="5"/>
  <c r="D4" i="5"/>
  <c r="H12" i="5"/>
  <c r="D2" i="6"/>
  <c r="D3" i="6"/>
  <c r="D4" i="6"/>
  <c r="D5" i="6"/>
  <c r="D2" i="35"/>
  <c r="D3" i="35"/>
  <c r="D4" i="35"/>
  <c r="E13" i="35"/>
  <c r="J13" i="35"/>
  <c r="E14" i="35"/>
  <c r="E43" i="35"/>
  <c r="D2" i="36"/>
  <c r="D3" i="36"/>
  <c r="D4" i="36"/>
  <c r="D5" i="36"/>
  <c r="I26" i="36"/>
  <c r="I45" i="36"/>
  <c r="H52" i="36" s="1"/>
  <c r="I18" i="4" s="1"/>
  <c r="D3" i="37"/>
  <c r="D4" i="37"/>
  <c r="D5" i="37"/>
  <c r="J25" i="37"/>
  <c r="C3" i="33"/>
  <c r="D3" i="33"/>
  <c r="C4" i="33"/>
  <c r="D4" i="33"/>
  <c r="H4" i="33"/>
  <c r="C5" i="33"/>
  <c r="D5" i="33"/>
  <c r="D6" i="33"/>
  <c r="F23" i="38"/>
  <c r="K13" i="4"/>
  <c r="K14" i="4"/>
  <c r="K22" i="4"/>
  <c r="F40" i="38"/>
  <c r="L13" i="4" l="1"/>
  <c r="F42" i="38"/>
  <c r="L20" i="4"/>
  <c r="I13" i="4" l="1"/>
  <c r="I22" i="4" s="1"/>
  <c r="K42" i="38"/>
  <c r="E41" i="36" s="1"/>
  <c r="I48" i="36" l="1"/>
  <c r="I49" i="36" s="1"/>
  <c r="H53" i="36" s="1"/>
  <c r="L18" i="4" s="1"/>
  <c r="H17" i="5"/>
  <c r="L14" i="4" s="1"/>
  <c r="L22" i="4" l="1"/>
  <c r="L2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AIDS Institute</author>
  </authors>
  <commentList>
    <comment ref="D6" authorId="0" shapeId="0" xr:uid="{00000000-0006-0000-0000-000001000000}">
      <text>
        <r>
          <rPr>
            <sz val="8"/>
            <color indexed="81"/>
            <rFont val="Tahoma"/>
            <family val="2"/>
          </rPr>
          <t>This information will transfer to all budget pages in the workbook.</t>
        </r>
      </text>
    </comment>
    <comment ref="D7" authorId="0" shapeId="0" xr:uid="{00000000-0006-0000-0000-000002000000}">
      <text>
        <r>
          <rPr>
            <sz val="8"/>
            <color indexed="81"/>
            <rFont val="Tahoma"/>
            <family val="2"/>
          </rPr>
          <t>This information will transfer to all budget pages in the workbook.</t>
        </r>
        <r>
          <rPr>
            <sz val="8"/>
            <color indexed="81"/>
            <rFont val="Tahoma"/>
            <family val="2"/>
          </rPr>
          <t xml:space="preserve">
</t>
        </r>
      </text>
    </comment>
    <comment ref="D8" authorId="0" shapeId="0" xr:uid="{00000000-0006-0000-0000-000003000000}">
      <text>
        <r>
          <rPr>
            <sz val="8"/>
            <color indexed="81"/>
            <rFont val="Tahoma"/>
            <family val="2"/>
          </rPr>
          <t>This information will transfer to all budget pages in the workbook.</t>
        </r>
        <r>
          <rPr>
            <sz val="8"/>
            <color indexed="81"/>
            <rFont val="Tahoma"/>
            <family val="2"/>
          </rPr>
          <t xml:space="preserve">
</t>
        </r>
      </text>
    </comment>
    <comment ref="I13" authorId="0" shapeId="0" xr:uid="{00000000-0006-0000-0000-000004000000}">
      <text>
        <r>
          <rPr>
            <sz val="8"/>
            <color indexed="81"/>
            <rFont val="Tahoma"/>
            <family val="2"/>
          </rPr>
          <t xml:space="preserve">This amount will be brought forward from supporting form. </t>
        </r>
      </text>
    </comment>
    <comment ref="K13" authorId="0" shapeId="0" xr:uid="{00000000-0006-0000-0000-000005000000}">
      <text>
        <r>
          <rPr>
            <sz val="8"/>
            <color indexed="81"/>
            <rFont val="Tahoma"/>
            <family val="2"/>
          </rPr>
          <t xml:space="preserve">This amount will be brought forward from supporting personal services detail form. </t>
        </r>
      </text>
    </comment>
    <comment ref="L13" authorId="0" shapeId="0" xr:uid="{00000000-0006-0000-0000-000006000000}">
      <text>
        <r>
          <rPr>
            <sz val="8"/>
            <color indexed="81"/>
            <rFont val="Tahoma"/>
            <family val="2"/>
          </rPr>
          <t xml:space="preserve">This amount will be brought forward from supporting personal services detail form. </t>
        </r>
      </text>
    </comment>
    <comment ref="I14" authorId="0" shapeId="0" xr:uid="{00000000-0006-0000-0000-000007000000}">
      <text>
        <r>
          <rPr>
            <sz val="8"/>
            <color indexed="81"/>
            <rFont val="Tahoma"/>
            <family val="2"/>
          </rPr>
          <t xml:space="preserve">This amount will be brought forward from supporting form. </t>
        </r>
      </text>
    </comment>
    <comment ref="K14" authorId="0" shapeId="0" xr:uid="{00000000-0006-0000-0000-000008000000}">
      <text>
        <r>
          <rPr>
            <sz val="8"/>
            <color indexed="81"/>
            <rFont val="Tahoma"/>
            <family val="2"/>
          </rPr>
          <t>This field has been calculated using the fringe rate requested.</t>
        </r>
        <r>
          <rPr>
            <sz val="8"/>
            <color indexed="81"/>
            <rFont val="Tahoma"/>
            <family val="2"/>
          </rPr>
          <t xml:space="preserve">
</t>
        </r>
      </text>
    </comment>
    <comment ref="L14" authorId="0" shapeId="0" xr:uid="{00000000-0006-0000-0000-000009000000}">
      <text>
        <r>
          <rPr>
            <sz val="8"/>
            <color indexed="81"/>
            <rFont val="Tahoma"/>
            <family val="2"/>
          </rPr>
          <t xml:space="preserve">This amount will be brought forward from supporting form. 
</t>
        </r>
        <r>
          <rPr>
            <sz val="8"/>
            <color indexed="81"/>
            <rFont val="Tahoma"/>
            <family val="2"/>
          </rPr>
          <t xml:space="preserve">
</t>
        </r>
      </text>
    </comment>
    <comment ref="I15" authorId="0" shapeId="0" xr:uid="{00000000-0006-0000-0000-00000A000000}">
      <text>
        <r>
          <rPr>
            <sz val="8"/>
            <color indexed="81"/>
            <rFont val="Tahoma"/>
            <family val="2"/>
          </rPr>
          <t xml:space="preserve">This amount will be brought forward from supporting form. </t>
        </r>
      </text>
    </comment>
    <comment ref="L15" authorId="0" shapeId="0" xr:uid="{00000000-0006-0000-0000-00000B000000}">
      <text>
        <r>
          <rPr>
            <sz val="8"/>
            <color indexed="81"/>
            <rFont val="Tahoma"/>
            <family val="2"/>
          </rPr>
          <t xml:space="preserve">This amount will be brought forward from supporting form. 
</t>
        </r>
      </text>
    </comment>
    <comment ref="I16" authorId="0" shapeId="0" xr:uid="{00000000-0006-0000-0000-00000C000000}">
      <text>
        <r>
          <rPr>
            <sz val="8"/>
            <color indexed="81"/>
            <rFont val="Tahoma"/>
            <family val="2"/>
          </rPr>
          <t xml:space="preserve">This amount will be brought forward from supporting form. </t>
        </r>
      </text>
    </comment>
    <comment ref="L16" authorId="0" shapeId="0" xr:uid="{00000000-0006-0000-0000-00000D000000}">
      <text>
        <r>
          <rPr>
            <sz val="8"/>
            <color indexed="81"/>
            <rFont val="Tahoma"/>
            <family val="2"/>
          </rPr>
          <t xml:space="preserve">This amount will be brought forward from supporting form. </t>
        </r>
      </text>
    </comment>
    <comment ref="I17" authorId="0" shapeId="0" xr:uid="{00000000-0006-0000-0000-00000E000000}">
      <text>
        <r>
          <rPr>
            <sz val="8"/>
            <color indexed="81"/>
            <rFont val="Tahoma"/>
            <family val="2"/>
          </rPr>
          <t xml:space="preserve">This amount will be brought forward from supporting form. 
</t>
        </r>
      </text>
    </comment>
    <comment ref="L17" authorId="0" shapeId="0" xr:uid="{00000000-0006-0000-0000-00000F000000}">
      <text>
        <r>
          <rPr>
            <sz val="8"/>
            <color indexed="81"/>
            <rFont val="Tahoma"/>
            <family val="2"/>
          </rPr>
          <t xml:space="preserve">This amount will be brought forward from supporting form. </t>
        </r>
        <r>
          <rPr>
            <sz val="8"/>
            <color indexed="81"/>
            <rFont val="Tahoma"/>
            <family val="2"/>
          </rPr>
          <t xml:space="preserve">
</t>
        </r>
      </text>
    </comment>
    <comment ref="I18" authorId="0" shapeId="0" xr:uid="{00000000-0006-0000-0000-000010000000}">
      <text>
        <r>
          <rPr>
            <sz val="8"/>
            <color indexed="81"/>
            <rFont val="Tahoma"/>
            <family val="2"/>
          </rPr>
          <t xml:space="preserve">This amount will be brought forward from supporting form. </t>
        </r>
        <r>
          <rPr>
            <sz val="8"/>
            <color indexed="81"/>
            <rFont val="Tahoma"/>
            <family val="2"/>
          </rPr>
          <t xml:space="preserve">
</t>
        </r>
      </text>
    </comment>
    <comment ref="L18" authorId="0" shapeId="0" xr:uid="{00000000-0006-0000-0000-000011000000}">
      <text>
        <r>
          <rPr>
            <sz val="8"/>
            <color indexed="81"/>
            <rFont val="Tahoma"/>
            <family val="2"/>
          </rPr>
          <t xml:space="preserve">This amount will be brought forward from supporting form. </t>
        </r>
        <r>
          <rPr>
            <sz val="8"/>
            <color indexed="81"/>
            <rFont val="Tahoma"/>
            <family val="2"/>
          </rPr>
          <t xml:space="preserve">
</t>
        </r>
      </text>
    </comment>
    <comment ref="I19" authorId="0" shapeId="0" xr:uid="{00000000-0006-0000-0000-000012000000}">
      <text>
        <r>
          <rPr>
            <sz val="8"/>
            <color indexed="81"/>
            <rFont val="Tahoma"/>
            <family val="2"/>
          </rPr>
          <t xml:space="preserve">This amount will be brought forward from supporting form. 
</t>
        </r>
      </text>
    </comment>
    <comment ref="L19" authorId="0" shapeId="0" xr:uid="{00000000-0006-0000-0000-000013000000}">
      <text>
        <r>
          <rPr>
            <sz val="8"/>
            <color indexed="81"/>
            <rFont val="Tahoma"/>
            <family val="2"/>
          </rPr>
          <t xml:space="preserve">This amount will be brought forward from supporting form. </t>
        </r>
        <r>
          <rPr>
            <b/>
            <sz val="8"/>
            <color indexed="81"/>
            <rFont val="Tahoma"/>
            <family val="2"/>
          </rPr>
          <t xml:space="preserve">
</t>
        </r>
        <r>
          <rPr>
            <sz val="8"/>
            <color indexed="81"/>
            <rFont val="Tahoma"/>
            <family val="2"/>
          </rPr>
          <t xml:space="preserve">
</t>
        </r>
      </text>
    </comment>
    <comment ref="I20" authorId="0" shapeId="0" xr:uid="{00000000-0006-0000-0000-000014000000}">
      <text>
        <r>
          <rPr>
            <sz val="8"/>
            <color indexed="81"/>
            <rFont val="Tahoma"/>
            <family val="2"/>
          </rPr>
          <t xml:space="preserve">This amount will be brought forward from supporting form. </t>
        </r>
      </text>
    </comment>
    <comment ref="L20" authorId="0" shapeId="0" xr:uid="{00000000-0006-0000-0000-000015000000}">
      <text>
        <r>
          <rPr>
            <sz val="8"/>
            <color indexed="81"/>
            <rFont val="Tahoma"/>
            <family val="2"/>
          </rPr>
          <t>This field is calculated as 100% of administrative costs.</t>
        </r>
      </text>
    </comment>
    <comment ref="L21" authorId="0" shapeId="0" xr:uid="{00000000-0006-0000-0000-000016000000}">
      <text>
        <r>
          <rPr>
            <sz val="8"/>
            <color indexed="81"/>
            <rFont val="Tahoma"/>
            <family val="2"/>
          </rPr>
          <t xml:space="preserve">No administrative costs should be entered for the restricted line. 
</t>
        </r>
      </text>
    </comment>
    <comment ref="I22" authorId="0" shapeId="0" xr:uid="{00000000-0006-0000-0000-000017000000}">
      <text>
        <r>
          <rPr>
            <sz val="8"/>
            <color indexed="81"/>
            <rFont val="Tahoma"/>
            <family val="2"/>
          </rPr>
          <t xml:space="preserve">This field contains a calculation  to sum all budget categories.
</t>
        </r>
      </text>
    </comment>
    <comment ref="K22" authorId="0" shapeId="0" xr:uid="{00000000-0006-0000-0000-000018000000}">
      <text>
        <r>
          <rPr>
            <sz val="8"/>
            <color indexed="81"/>
            <rFont val="Tahoma"/>
            <family val="2"/>
          </rPr>
          <t>This field contains a calculation to sum all budget categories.</t>
        </r>
        <r>
          <rPr>
            <sz val="8"/>
            <color indexed="81"/>
            <rFont val="Tahoma"/>
            <family val="2"/>
          </rPr>
          <t xml:space="preserve">
</t>
        </r>
      </text>
    </comment>
    <comment ref="L22" authorId="0" shapeId="0" xr:uid="{00000000-0006-0000-0000-000019000000}">
      <text>
        <r>
          <rPr>
            <sz val="8"/>
            <color indexed="81"/>
            <rFont val="Tahoma"/>
            <family val="2"/>
          </rPr>
          <t xml:space="preserve">This field contains a calculation to sum all administrative costs.
</t>
        </r>
      </text>
    </comment>
    <comment ref="L23" authorId="0" shapeId="0" xr:uid="{00000000-0006-0000-0000-00001A000000}">
      <text>
        <r>
          <rPr>
            <sz val="8"/>
            <color indexed="81"/>
            <rFont val="Tahoma"/>
            <family val="2"/>
          </rPr>
          <t>This field contains a calculation to compute the Ryan White Administrative Cost Rate.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AIDS Institute</author>
    <author>Kerwin, Michele (DOH)</author>
  </authors>
  <commentList>
    <comment ref="H8" authorId="0" shapeId="0" xr:uid="{00000000-0006-0000-0300-000001000000}">
      <text>
        <r>
          <rPr>
            <sz val="8"/>
            <color indexed="81"/>
            <rFont val="Tahoma"/>
            <family val="2"/>
          </rPr>
          <t xml:space="preserve">This field </t>
        </r>
        <r>
          <rPr>
            <b/>
            <sz val="8"/>
            <color indexed="81"/>
            <rFont val="Tahoma"/>
            <family val="2"/>
          </rPr>
          <t>is not</t>
        </r>
        <r>
          <rPr>
            <sz val="8"/>
            <color indexed="81"/>
            <rFont val="Tahoma"/>
            <family val="2"/>
          </rPr>
          <t xml:space="preserve"> precalculated.  The amount entered here will be brought forward to the summary budget page.</t>
        </r>
      </text>
    </comment>
    <comment ref="H12" authorId="0" shapeId="0" xr:uid="{00000000-0006-0000-0300-000002000000}">
      <text>
        <r>
          <rPr>
            <b/>
            <sz val="8"/>
            <color indexed="81"/>
            <rFont val="Tahoma"/>
            <family val="2"/>
          </rPr>
          <t xml:space="preserve">This field is precalculated.  </t>
        </r>
        <r>
          <rPr>
            <sz val="8"/>
            <color indexed="81"/>
            <rFont val="Tahoma"/>
            <family val="2"/>
          </rPr>
          <t xml:space="preserve">
</t>
        </r>
      </text>
    </comment>
    <comment ref="H16" authorId="0" shapeId="0" xr:uid="{00000000-0006-0000-0300-000003000000}">
      <text>
        <r>
          <rPr>
            <sz val="8"/>
            <color indexed="81"/>
            <rFont val="Tahoma"/>
            <family val="2"/>
          </rPr>
          <t xml:space="preserve">This field </t>
        </r>
        <r>
          <rPr>
            <b/>
            <sz val="8"/>
            <color indexed="81"/>
            <rFont val="Tahoma"/>
            <family val="2"/>
          </rPr>
          <t>is not</t>
        </r>
        <r>
          <rPr>
            <sz val="8"/>
            <color indexed="81"/>
            <rFont val="Tahoma"/>
            <family val="2"/>
          </rPr>
          <t xml:space="preserve"> precalculated.  The amount entered here will be brought forward to the summary budget page.</t>
        </r>
        <r>
          <rPr>
            <sz val="8"/>
            <color indexed="81"/>
            <rFont val="Tahoma"/>
            <family val="2"/>
          </rPr>
          <t xml:space="preserve">
</t>
        </r>
      </text>
    </comment>
    <comment ref="A28" authorId="1" shapeId="0" xr:uid="{00000000-0006-0000-0300-000004000000}">
      <text>
        <r>
          <rPr>
            <sz val="9"/>
            <color indexed="81"/>
            <rFont val="Tahoma"/>
            <family val="2"/>
          </rPr>
          <t xml:space="preserve">Job Titles must align with titles listed on Salary Budget Pages. (Tabs 2A and 2B)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AIDS Institute</author>
  </authors>
  <commentList>
    <comment ref="E13" authorId="0" shapeId="0" xr:uid="{00000000-0006-0000-0500-000001000000}">
      <text>
        <r>
          <rPr>
            <sz val="8"/>
            <color indexed="81"/>
            <rFont val="Tahoma"/>
            <family val="2"/>
          </rPr>
          <t>This cell is calculated to sum office and program supplies.  Total amount will be brought forward to summary budget page.</t>
        </r>
        <r>
          <rPr>
            <sz val="8"/>
            <color indexed="81"/>
            <rFont val="Tahoma"/>
            <family val="2"/>
          </rPr>
          <t xml:space="preserve">
</t>
        </r>
      </text>
    </comment>
    <comment ref="J13" authorId="0" shapeId="0" xr:uid="{00000000-0006-0000-0500-000002000000}">
      <text>
        <r>
          <rPr>
            <sz val="8"/>
            <color indexed="81"/>
            <rFont val="Tahoma"/>
            <family val="2"/>
          </rPr>
          <t>This cell is calculated to sum staff, client and conference travel.  Total amount will be brought forward to summary budget page.</t>
        </r>
        <r>
          <rPr>
            <sz val="8"/>
            <color indexed="81"/>
            <rFont val="Tahoma"/>
            <family val="2"/>
          </rPr>
          <t xml:space="preserve">
</t>
        </r>
      </text>
    </comment>
    <comment ref="E43" authorId="0" shapeId="0" xr:uid="{00000000-0006-0000-0500-000003000000}">
      <text>
        <r>
          <rPr>
            <sz val="8"/>
            <color indexed="81"/>
            <rFont val="Tahoma"/>
            <family val="2"/>
          </rPr>
          <t>This cell is calculated to sum all amounts entered in space above.  Total will be brought forward to summary budget page.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Tina Cukrovany</author>
    <author>Michele Kerwin</author>
    <author>AIDS Institute</author>
  </authors>
  <commentList>
    <comment ref="E29" authorId="0" shapeId="0" xr:uid="{00000000-0006-0000-0600-000002000000}">
      <text>
        <r>
          <rPr>
            <sz val="9"/>
            <color indexed="81"/>
            <rFont val="Tahoma"/>
            <family val="2"/>
          </rPr>
          <t>This field contains a calculation to compute the Ryan White Administrative Space Costs.</t>
        </r>
      </text>
    </comment>
    <comment ref="E40" authorId="1" shapeId="0" xr:uid="{00000000-0006-0000-0600-000001000000}">
      <text>
        <r>
          <rPr>
            <b/>
            <sz val="9"/>
            <color indexed="81"/>
            <rFont val="Tahoma"/>
            <family val="2"/>
          </rPr>
          <t>Insert Total Space Costs Requested on this contract here.</t>
        </r>
      </text>
    </comment>
    <comment ref="I45" authorId="1" shapeId="0" xr:uid="{00000000-0006-0000-0600-000003000000}">
      <text>
        <r>
          <rPr>
            <sz val="9"/>
            <color indexed="81"/>
            <rFont val="Tahoma"/>
            <family val="2"/>
          </rPr>
          <t xml:space="preserve">
Total of Telecommunications requested on contract.</t>
        </r>
      </text>
    </comment>
    <comment ref="H52" authorId="2" shapeId="0" xr:uid="{00000000-0006-0000-0600-000007000000}">
      <text>
        <r>
          <rPr>
            <sz val="8"/>
            <color indexed="81"/>
            <rFont val="Tahoma"/>
            <family val="2"/>
          </rPr>
          <t>The sum of the telecommunications, space and other lines is calculated here and brought forward to the summary budget page as the miscellaneous line.</t>
        </r>
      </text>
    </comment>
    <comment ref="H53" authorId="2" shapeId="0" xr:uid="{00000000-0006-0000-0600-000008000000}">
      <text>
        <r>
          <rPr>
            <sz val="8"/>
            <color indexed="81"/>
            <rFont val="Tahoma"/>
            <family val="2"/>
          </rPr>
          <t>The sum of Ryan White administrative costs for telecommunications, space and other lines is calculated here and brought forward to the summary budget page for the miscellaneous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AIDS Institute</author>
  </authors>
  <commentList>
    <comment ref="J25" authorId="0" shapeId="0" xr:uid="{00000000-0006-0000-0700-000001000000}">
      <text>
        <r>
          <rPr>
            <sz val="8"/>
            <color indexed="81"/>
            <rFont val="Tahoma"/>
            <family val="2"/>
          </rPr>
          <t>Cell contains a calculation for all of the amounts listed in this space.</t>
        </r>
        <r>
          <rPr>
            <sz val="8"/>
            <color indexed="81"/>
            <rFont val="Tahoma"/>
            <family val="2"/>
          </rPr>
          <t xml:space="preserve">
</t>
        </r>
      </text>
    </comment>
    <comment ref="E34" authorId="0" shapeId="0" xr:uid="{00000000-0006-0000-0700-000002000000}">
      <text>
        <r>
          <rPr>
            <sz val="8"/>
            <color indexed="81"/>
            <rFont val="Tahoma"/>
            <family val="2"/>
          </rPr>
          <t>The amount entered in this cell will be brought forward to the summary budget page.</t>
        </r>
        <r>
          <rPr>
            <sz val="8"/>
            <color indexed="81"/>
            <rFont val="Tahoma"/>
            <family val="2"/>
          </rPr>
          <t xml:space="preserve">
</t>
        </r>
      </text>
    </comment>
  </commentList>
</comments>
</file>

<file path=xl/sharedStrings.xml><?xml version="1.0" encoding="utf-8"?>
<sst xmlns="http://schemas.openxmlformats.org/spreadsheetml/2006/main" count="268" uniqueCount="170">
  <si>
    <t>AIDS Institute</t>
  </si>
  <si>
    <t>Annual Salary</t>
  </si>
  <si>
    <t>Third Party Revenue</t>
  </si>
  <si>
    <t>FRINGE BENEFITS</t>
  </si>
  <si>
    <t>SUBCONTRACTS/CONSULTANTS</t>
  </si>
  <si>
    <t>Title:</t>
  </si>
  <si>
    <t xml:space="preserve">Description of Services </t>
  </si>
  <si>
    <t>Agency/Name</t>
  </si>
  <si>
    <t>Amount</t>
  </si>
  <si>
    <t>(A)</t>
  </si>
  <si>
    <t>(B)</t>
  </si>
  <si>
    <t>(C)</t>
  </si>
  <si>
    <t>(D)</t>
  </si>
  <si>
    <t>(E)</t>
  </si>
  <si>
    <t>(F)</t>
  </si>
  <si>
    <t xml:space="preserve">Total : </t>
  </si>
  <si>
    <t>Total  :</t>
  </si>
  <si>
    <t xml:space="preserve"> TRAVEL :</t>
  </si>
  <si>
    <t xml:space="preserve"> EQUIPMENT : </t>
  </si>
  <si>
    <t>POSITION DESCRIPTIONS</t>
  </si>
  <si>
    <t>Fringe Benefits and Position Descriptions</t>
  </si>
  <si>
    <t>Staff :</t>
  </si>
  <si>
    <t>Conference :</t>
  </si>
  <si>
    <t>Cost</t>
  </si>
  <si>
    <t xml:space="preserve">2. Total salary expense based on most recent audited financial statements:                </t>
  </si>
  <si>
    <t xml:space="preserve">3. Total fringe benefits expense based on most recent audited financial statements:   </t>
  </si>
  <si>
    <t>5. Date of most recently audited financial statements:</t>
  </si>
  <si>
    <t>6. Requested rate and amount for fringe benefits:</t>
  </si>
  <si>
    <t>Item</t>
  </si>
  <si>
    <t>Contractor:</t>
  </si>
  <si>
    <t>Contract Period:</t>
  </si>
  <si>
    <t>Federal ID #:</t>
  </si>
  <si>
    <t>Office :</t>
  </si>
  <si>
    <t>Program :</t>
  </si>
  <si>
    <r>
      <t>4. Agency Fringe Benefit Rate:</t>
    </r>
    <r>
      <rPr>
        <i/>
        <sz val="8"/>
        <rFont val="Arial"/>
        <family val="2"/>
      </rPr>
      <t xml:space="preserve"> (amount from #3 divided by amount from #2)</t>
    </r>
  </si>
  <si>
    <t xml:space="preserve">1. Does your agency have a federally approved fringe benefit rate?    </t>
  </si>
  <si>
    <t>Ryan White Administrative Costs Rate :</t>
  </si>
  <si>
    <t>Justification</t>
  </si>
  <si>
    <t xml:space="preserve">    Contractor must attach a copy of federally approved rate agreement.</t>
  </si>
  <si>
    <t>Contract Duties :</t>
  </si>
  <si>
    <t>Approved Rate (%) :</t>
  </si>
  <si>
    <t>Amount Requested ($):</t>
  </si>
  <si>
    <t>Rate Requested (%) :</t>
  </si>
  <si>
    <t xml:space="preserve">Rate Requested (%) : </t>
  </si>
  <si>
    <t>Budget Items</t>
  </si>
  <si>
    <t>(G)</t>
  </si>
  <si>
    <t>(H)</t>
  </si>
  <si>
    <t>SUPPLIES</t>
  </si>
  <si>
    <t>TRAVEL</t>
  </si>
  <si>
    <t>EQUIPMENT</t>
  </si>
  <si>
    <t>Supplies, Travel and Equipment</t>
  </si>
  <si>
    <t xml:space="preserve">Miscellaneous </t>
  </si>
  <si>
    <t xml:space="preserve"> OTHER :</t>
  </si>
  <si>
    <t xml:space="preserve"> FRINGE BENEFITS</t>
  </si>
  <si>
    <t>TOTAL (Sum of lines A through I)</t>
  </si>
  <si>
    <t>SUPPLIES :</t>
  </si>
  <si>
    <t xml:space="preserve">MISCELLANEOUS </t>
  </si>
  <si>
    <t>New York State Department Of Health</t>
  </si>
  <si>
    <t xml:space="preserve"> SUBCONTRACTS/CONSULTANTS :</t>
  </si>
  <si>
    <t xml:space="preserve">Total  : </t>
  </si>
  <si>
    <t>Shared Cost</t>
  </si>
  <si>
    <t>7. If the rate requested on this contract exceeds the rate supported by latest audited financials, please justify below.</t>
  </si>
  <si>
    <t>Complete 2-7 below.</t>
  </si>
  <si>
    <t>Position Descriptions (continued)</t>
  </si>
  <si>
    <t>Include staff, client and conference travel.  Contract manager approval is required for out-of-state travel.  Funds budgeted for conference travel must be directly related to the funded program.  Contractors without reimbursement policies should use New York State travel reimbursement policy.</t>
  </si>
  <si>
    <t xml:space="preserve">Rate Approved (%) : </t>
  </si>
  <si>
    <t xml:space="preserve">
</t>
  </si>
  <si>
    <t>INDIRECT COSTS</t>
  </si>
  <si>
    <t>(Includes subcontracts/consultants who perform administrative, non service delivery functions.)</t>
  </si>
  <si>
    <t xml:space="preserve"> Does your agency have a federally approved indirect cost rate?    </t>
  </si>
  <si>
    <t>Submit a copy of the federally approved indirect rate agreement to support the request.</t>
  </si>
  <si>
    <t>SALARIES</t>
  </si>
  <si>
    <t>(Includes Office Supplies/Software not related to patient care.)</t>
  </si>
  <si>
    <t>(Includes Equipment not related to patient care.)</t>
  </si>
  <si>
    <t>(Includes 100% Indirect Costs)</t>
  </si>
  <si>
    <t>(Includes Administrative Travel.)</t>
  </si>
  <si>
    <t xml:space="preserve">     Attach a copy of the statement of functional expenses supporting the figures listed in #2 and #3.</t>
  </si>
  <si>
    <t>(For personal auto or agency auto, proof of liability insurance is required. )</t>
  </si>
  <si>
    <t xml:space="preserve"> For RW Grantee use only- Administrative Costs : </t>
  </si>
  <si>
    <t>Subcontracts/Consultants &amp; Indirect Costs</t>
  </si>
  <si>
    <t xml:space="preserve">Administrative Costs </t>
  </si>
  <si>
    <r>
      <t xml:space="preserve">INDIRECT COSTS:   </t>
    </r>
    <r>
      <rPr>
        <b/>
        <i/>
        <sz val="10"/>
        <rFont val="Arial"/>
        <family val="2"/>
      </rPr>
      <t>Costs used to support the indirect rate requested may NOT be directly billed to the contract.</t>
    </r>
  </si>
  <si>
    <t xml:space="preserve"> MISCELLANEOUS (Telecommunications, Space and Other)</t>
  </si>
  <si>
    <t>Summary Budget Form - HRI Contracts</t>
  </si>
  <si>
    <r>
      <t>Amount Requested</t>
    </r>
    <r>
      <rPr>
        <sz val="10"/>
        <rFont val="Arial"/>
        <family val="2"/>
      </rPr>
      <t xml:space="preserve"> : </t>
    </r>
  </si>
  <si>
    <r>
      <t>Amount Requested</t>
    </r>
    <r>
      <rPr>
        <sz val="10"/>
        <rFont val="Arial"/>
        <family val="2"/>
      </rPr>
      <t xml:space="preserve"> ($) : </t>
    </r>
  </si>
  <si>
    <t>TELECOMMUNICATIONS:</t>
  </si>
  <si>
    <t>Total Space Costs Requested on this contract:</t>
  </si>
  <si>
    <t>Total :</t>
  </si>
  <si>
    <t>For RW Grantee Use only - Administrative Costs:</t>
  </si>
  <si>
    <r>
      <rPr>
        <b/>
        <sz val="10"/>
        <rFont val="Arial"/>
        <family val="2"/>
      </rPr>
      <t>(b)</t>
    </r>
    <r>
      <rPr>
        <sz val="10"/>
        <rFont val="Arial"/>
        <family val="2"/>
      </rPr>
      <t xml:space="preserve"> Detail the methodology and calculation used to allocate space costs for each location supported by this contract in the box below. </t>
    </r>
  </si>
  <si>
    <t>SPACE COSTS:</t>
  </si>
  <si>
    <r>
      <rPr>
        <b/>
        <sz val="10"/>
        <rFont val="Arial"/>
        <family val="2"/>
      </rPr>
      <t xml:space="preserve">(a) </t>
    </r>
    <r>
      <rPr>
        <sz val="10"/>
        <rFont val="Arial"/>
        <family val="2"/>
      </rPr>
      <t>Provide an address for each site location in the box below. If additional space is needed, include additional sheets as necessary.</t>
    </r>
  </si>
  <si>
    <t>Percentage of Administrative Salaries from the Salary Expense page:</t>
  </si>
  <si>
    <t>Contractors should utilize their institution's policy for categorizing supplies and all software.</t>
  </si>
  <si>
    <t>What is your institution's threshold for equipment? _______________</t>
  </si>
  <si>
    <t>If your institution does not have a specific threshold you must follow the federal threshold of $5,000 or more.</t>
  </si>
  <si>
    <t>May include postage, printing, equipment rental or maintenance, stipends, meetings, media advertising, recruitment, gift cards, metrocards or other appropriate costs.  Please indicate with an "X" if the item requested is a shared cost.  For shared costs, contractor must keep methodology on file to support the amount requested.</t>
  </si>
  <si>
    <t>Number of pay periods per year (12 / 24 / 26):</t>
  </si>
  <si>
    <t>Number of hours in full-time contractor work week:</t>
  </si>
  <si>
    <t>Federal ID#:</t>
  </si>
  <si>
    <t>SALARIED EMPLOYEES</t>
  </si>
  <si>
    <t>A</t>
  </si>
  <si>
    <t>B</t>
  </si>
  <si>
    <t>C</t>
  </si>
  <si>
    <t>D</t>
  </si>
  <si>
    <t>E</t>
  </si>
  <si>
    <t>F</t>
  </si>
  <si>
    <t>H</t>
  </si>
  <si>
    <t>J</t>
  </si>
  <si>
    <t>K</t>
  </si>
  <si>
    <t>L</t>
  </si>
  <si>
    <t>Enter one staff name per line</t>
  </si>
  <si>
    <t>Enter the annual salary of the employee being budgeted for 12 months, regardless of funding source</t>
  </si>
  <si>
    <t>Enter the # of Pay Periods Funded on THIS Contract ONLY</t>
  </si>
  <si>
    <t>Enter the % of Effort Funded on THIS Contract ONLY</t>
  </si>
  <si>
    <t>Enter the number of hours worked per week for the employee being budgeted for, regardless of funding source</t>
  </si>
  <si>
    <t>Show anticipated use of revenue generated by this contract</t>
  </si>
  <si>
    <t>Includes administrative staff salaries supported by this contract whose positions are not directly related to patient care</t>
  </si>
  <si>
    <t>Enter any notes to support the amount requested in column F
Examples include: calculation not matching amount requested (balance covered in-kind, etc.), annual salary changes or promotional title changes (with effective date), etc.</t>
  </si>
  <si>
    <t>Position Title</t>
  </si>
  <si>
    <t>Employee Name</t>
  </si>
  <si>
    <t># of Pay Periods Funded on THIS Contract ONLY</t>
  </si>
  <si>
    <t>% of Effort Funded on THIS Contract ONLY</t>
  </si>
  <si>
    <t>Amount Requested Calculation</t>
  </si>
  <si>
    <t>Notes</t>
  </si>
  <si>
    <t>TOTAL SALARIED EMPLOYEES:</t>
  </si>
  <si>
    <t>HOURLY RATE EMPLOYEES</t>
  </si>
  <si>
    <t>Enter the hourly rate of the employee being budgeted for, regardless of funding source
One rate per line per employee</t>
  </si>
  <si>
    <t>Enter the # of Hours to be Worked per Week on THIS Contract ONLY for the employee being budgeted for</t>
  </si>
  <si>
    <t>Enter the # of Weeks Funded on THIS Contract ONLY</t>
  </si>
  <si>
    <t>Hourly Rate</t>
  </si>
  <si>
    <t># of Hours to be Worked per Week on THIS Contract ONLY</t>
  </si>
  <si>
    <t># of Weeks Funded on THIS Contract ONLY</t>
  </si>
  <si>
    <t>Hours Worked per Week</t>
  </si>
  <si>
    <t>TOTAL HOURLY EMPLOYEES:</t>
  </si>
  <si>
    <t>Total Amount Requested from AIDS Institute:</t>
  </si>
  <si>
    <t>List only those positions funded on this contract - include any known salary changes (i.e. COLA, annual, anniversary, union, etc.) during the contract period on it's own line indicating the type of increase
Salary increases on budget modifications must include the type of increase (i.e. COLA, annual, anniversary, union, etc.) and a copy of the contractor's approved written salary increase policy</t>
  </si>
  <si>
    <r>
      <t>Hours Worked per Week</t>
    </r>
    <r>
      <rPr>
        <sz val="10"/>
        <rFont val="Arial"/>
        <family val="2"/>
      </rPr>
      <t xml:space="preserve"> (regardless of funding source)</t>
    </r>
  </si>
  <si>
    <r>
      <rPr>
        <b/>
        <i/>
        <sz val="10"/>
        <color indexed="17"/>
        <rFont val="Arial"/>
        <family val="2"/>
      </rPr>
      <t>Medicaid &amp; ADAP Plus ONLY</t>
    </r>
    <r>
      <rPr>
        <b/>
        <i/>
        <sz val="10"/>
        <rFont val="Arial"/>
        <family val="2"/>
      </rPr>
      <t xml:space="preserve">
Third Party Revenue</t>
    </r>
  </si>
  <si>
    <r>
      <rPr>
        <b/>
        <i/>
        <sz val="10"/>
        <color indexed="17"/>
        <rFont val="Arial"/>
        <family val="2"/>
      </rPr>
      <t>RW Grantees ONLY</t>
    </r>
    <r>
      <rPr>
        <b/>
        <i/>
        <sz val="10"/>
        <rFont val="Arial"/>
        <family val="2"/>
      </rPr>
      <t xml:space="preserve">
Administrative Costs</t>
    </r>
  </si>
  <si>
    <t xml:space="preserve"> </t>
  </si>
  <si>
    <t>IN-KIND EMPLOYEES</t>
  </si>
  <si>
    <t>List only those positions funded on this contract - include any known salary changes (i.e. COLA, annual, anniversary, union, etc.) during the contract period on it's own line indicating the type of increase</t>
  </si>
  <si>
    <t>Enter the annual salary of the employee being covered for IN-KIND for 12 months, regardless of funding source</t>
  </si>
  <si>
    <t>Enter the # of Pay Periods Covered IN-KIND on THIS Contract ONLY</t>
  </si>
  <si>
    <t>Enter the % of Effort Covered IN-KIND on THIS Contract ONLY</t>
  </si>
  <si>
    <t># of Pay Periods Covered
IN-KIND on THIS Contract ONLY</t>
  </si>
  <si>
    <t>% of Effort Covered
IN-KIND on THIS Contract ONLY</t>
  </si>
  <si>
    <t>$H$3</t>
  </si>
  <si>
    <t>Total Admin Cost</t>
  </si>
  <si>
    <t>$H$4</t>
  </si>
  <si>
    <t>This column is formula driven
((C/$H$3)*D)*E
Cell $H$3 MUST be filled in with the number of pay periods per year
Calculation differences must be indicated in column L</t>
  </si>
  <si>
    <t>Client :</t>
  </si>
  <si>
    <t xml:space="preserve">Is mileage requested?  </t>
  </si>
  <si>
    <t>Indicate voucher frequency below:</t>
  </si>
  <si>
    <t>Amount Requested from the AIDS Institute</t>
  </si>
  <si>
    <r>
      <t xml:space="preserve">This column is formula driven (C*D)*E
Column E </t>
    </r>
    <r>
      <rPr>
        <b/>
        <u/>
        <sz val="8"/>
        <color indexed="30"/>
        <rFont val="Arial"/>
        <family val="2"/>
      </rPr>
      <t>MUST</t>
    </r>
    <r>
      <rPr>
        <b/>
        <sz val="8"/>
        <color indexed="30"/>
        <rFont val="Arial"/>
        <family val="2"/>
      </rPr>
      <t xml:space="preserve"> be filled in with the # of Weeks Funded on THIS Contract ONLY
Calculation differences must be indicated in column L</t>
    </r>
  </si>
  <si>
    <t>SALARIED AND HOURLY STAFF</t>
  </si>
  <si>
    <t>IN-KIND STAFF (Optional)</t>
  </si>
  <si>
    <t xml:space="preserve">   If requesting Modified Total Drect Costs (MTDC):   Indicate the requested rate and amount for indirect costs.</t>
  </si>
  <si>
    <t>Budget Justification</t>
  </si>
  <si>
    <t>Please provide a narrative justification for each item for which you are requesting reimbursement. (Do not include justification for personal services/positions, as the position descriptions on page 3 and 3A serve as this justification.) The justification should describe the requested item, the rationale for requesting the item, and how the item will benefit the proposed program/project. The budget justification should not exceed two pages in total.</t>
  </si>
  <si>
    <t xml:space="preserve">For each position listed on the salaries budget page, provide a brief description of the duties supported by this contract. If additional space is needed, attach page 3a.  </t>
  </si>
  <si>
    <t xml:space="preserve">For each position listed on the salary budget page, provide a brief description of the duties supported by this contract. </t>
  </si>
  <si>
    <r>
      <t>Detail below the methodology and calculation used to allocate telecommunication costs to this contract. Include costs for all telephone lines funded by this contract.Include any telecommunication installation or equipment costs, hotline, cell phone, fax or internet expenses that apply to this contract.</t>
    </r>
    <r>
      <rPr>
        <b/>
        <i/>
        <sz val="10"/>
        <rFont val="Arial"/>
        <family val="2"/>
      </rPr>
      <t xml:space="preserve"> </t>
    </r>
  </si>
  <si>
    <t>Provide a listing of all subcontracts, including consultant contracts, a description of the services to be provided and an estimate of the hours worked and rate per hour, if applicable.  If the subcontractor/consultant has not been selected, please indicate "TBA" in Agency/Name.  Contractors are required to use a structured selection process consistent with agency policy and maintain copies of all subcontracts and documentation of the selection process.  If selected for funding, line item budgets and workscopes must be submitted for each subcontractor/consultant budget over $10,000.</t>
  </si>
  <si>
    <t>Itemize anticipated equipment purchases. Federal regulations define “equipment” as items with a unit cost of $5,000 or more. (Effective 10/1/25, federal regulations define equipment as items with a unit cost of $10,000 or more). Some contractors will have similar thresholds to differentiate “equipment” from “supplies” and these thresholds may be lower than the federal definition of equipment. Contractors should utilize their institution’s threshold policy for categorizing equipment.</t>
  </si>
  <si>
    <t>Sum of Ryan White Administrative Costs:</t>
  </si>
  <si>
    <t>Attachment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</si>
</sst>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42" formatCode="_(&quot;$&quot;* #,##0_);_(&quot;$&quot;* \(#,##0\);_(&quot;$&quot;* &quot;-&quot;_);_(@_)"/>
    <numFmt numFmtId="44" formatCode="_(&quot;$&quot;* #,##0.00_);_(&quot;$&quot;* \(#,##0.00\);_(&quot;$&quot;* &quot;-&quot;??_);_(@_)"/>
    <numFmt numFmtId="164" formatCode="&quot;$&quot;#,##0.00"/>
    <numFmt numFmtId="165" formatCode="&quot;$&quot;#,##0"/>
    <numFmt numFmtId="166" formatCode="mm/dd/yy"/>
    <numFmt numFmtId="167" formatCode="_(&quot;$&quot;* #,##0.0000_);_(&quot;$&quot;* \(#,##0.0000\);_(&quot;$&quot;* &quot;-&quot;????_);_(@_)"/>
    <numFmt numFmtId="168" formatCode="_-&quot;$&quot;* #,##0_-;\-&quot;$&quot;* #,##0_-;_-&quot;$&quot;* &quot;-&quot;_-;_-@_-"/>
    <numFmt numFmtId="169" formatCode="m/d/yy;@"/>
  </numFmts>
  <fonts count="47">
    <font>
      <sz val="10"/>
      <name val="Arial"/>
    </font>
    <font>
      <sz val="10"/>
      <name val="Arial"/>
      <family val="2"/>
    </font>
    <font>
      <sz val="10"/>
      <name val="Antique Olive"/>
      <family val="2"/>
    </font>
    <font>
      <sz val="10"/>
      <name val="Clarendon Condensed"/>
      <family val="1"/>
    </font>
    <font>
      <b/>
      <sz val="12"/>
      <name val="Arial"/>
      <family val="2"/>
    </font>
    <font>
      <b/>
      <sz val="12"/>
      <name val="Baskerville"/>
      <family val="1"/>
    </font>
    <font>
      <b/>
      <sz val="10"/>
      <name val="Arial"/>
      <family val="2"/>
    </font>
    <font>
      <i/>
      <sz val="8"/>
      <name val="Arial"/>
      <family val="2"/>
    </font>
    <font>
      <i/>
      <sz val="10"/>
      <name val="Arial"/>
      <family val="2"/>
    </font>
    <font>
      <sz val="10"/>
      <name val="Arial"/>
      <family val="2"/>
    </font>
    <font>
      <b/>
      <u/>
      <sz val="10"/>
      <name val="Arial"/>
      <family val="2"/>
    </font>
    <font>
      <b/>
      <sz val="9"/>
      <name val="Arial"/>
      <family val="2"/>
    </font>
    <font>
      <sz val="11"/>
      <name val="Arial"/>
      <family val="2"/>
    </font>
    <font>
      <b/>
      <sz val="14"/>
      <name val="Arial"/>
      <family val="2"/>
    </font>
    <font>
      <sz val="14"/>
      <name val="Arial"/>
      <family val="2"/>
    </font>
    <font>
      <sz val="9"/>
      <name val="Arial"/>
      <family val="2"/>
    </font>
    <font>
      <b/>
      <sz val="11"/>
      <name val="Arial"/>
      <family val="2"/>
    </font>
    <font>
      <sz val="8"/>
      <name val="Arial"/>
      <family val="2"/>
    </font>
    <font>
      <i/>
      <sz val="9"/>
      <name val="Arial"/>
      <family val="2"/>
    </font>
    <font>
      <u/>
      <sz val="9"/>
      <name val="Arial"/>
      <family val="2"/>
    </font>
    <font>
      <sz val="8"/>
      <color indexed="81"/>
      <name val="Tahoma"/>
      <family val="2"/>
    </font>
    <font>
      <b/>
      <sz val="8"/>
      <color indexed="81"/>
      <name val="Tahoma"/>
      <family val="2"/>
    </font>
    <font>
      <b/>
      <i/>
      <sz val="10"/>
      <name val="Arial"/>
      <family val="2"/>
    </font>
    <font>
      <u/>
      <sz val="10"/>
      <name val="Arial"/>
      <family val="2"/>
    </font>
    <font>
      <b/>
      <i/>
      <sz val="11"/>
      <name val="Arial"/>
      <family val="2"/>
    </font>
    <font>
      <b/>
      <sz val="11"/>
      <name val="Antique Olive"/>
      <family val="2"/>
    </font>
    <font>
      <sz val="10"/>
      <name val="Arial"/>
      <family val="2"/>
    </font>
    <font>
      <sz val="11"/>
      <color indexed="8"/>
      <name val="Arial"/>
      <family val="2"/>
    </font>
    <font>
      <sz val="10"/>
      <name val="Times New Roman"/>
      <family val="1"/>
    </font>
    <font>
      <b/>
      <sz val="8"/>
      <name val="Arial"/>
      <family val="2"/>
    </font>
    <font>
      <b/>
      <u/>
      <sz val="14"/>
      <name val="Arial"/>
      <family val="2"/>
    </font>
    <font>
      <sz val="9"/>
      <color indexed="81"/>
      <name val="Tahoma"/>
      <family val="2"/>
    </font>
    <font>
      <b/>
      <u/>
      <sz val="10"/>
      <name val="Antique Olive"/>
    </font>
    <font>
      <b/>
      <sz val="9"/>
      <color indexed="81"/>
      <name val="Tahoma"/>
      <family val="2"/>
    </font>
    <font>
      <b/>
      <i/>
      <sz val="10"/>
      <color indexed="17"/>
      <name val="Arial"/>
      <family val="2"/>
    </font>
    <font>
      <u/>
      <sz val="11"/>
      <name val="Arial"/>
      <family val="2"/>
    </font>
    <font>
      <b/>
      <sz val="13"/>
      <name val="Arial"/>
      <family val="2"/>
    </font>
    <font>
      <sz val="13"/>
      <name val="Arial"/>
      <family val="2"/>
    </font>
    <font>
      <b/>
      <sz val="8"/>
      <color indexed="30"/>
      <name val="Arial"/>
      <family val="2"/>
    </font>
    <font>
      <b/>
      <u/>
      <sz val="8"/>
      <color indexed="30"/>
      <name val="Arial"/>
      <family val="2"/>
    </font>
    <font>
      <i/>
      <sz val="10"/>
      <color rgb="FFFF0000"/>
      <name val="Arial"/>
      <family val="2"/>
    </font>
    <font>
      <b/>
      <sz val="8"/>
      <color rgb="FF0070C0"/>
      <name val="Arial"/>
      <family val="2"/>
    </font>
    <font>
      <b/>
      <sz val="9"/>
      <color rgb="FFFF0000"/>
      <name val="Arial"/>
      <family val="2"/>
    </font>
    <font>
      <b/>
      <sz val="10"/>
      <color rgb="FFFF0000"/>
      <name val="Arial"/>
      <family val="2"/>
    </font>
    <font>
      <b/>
      <sz val="10"/>
      <color rgb="FF0070C0"/>
      <name val="Arial"/>
      <family val="2"/>
    </font>
    <font>
      <b/>
      <sz val="9"/>
      <color rgb="FF0070C0"/>
      <name val="Arial"/>
      <family val="2"/>
    </font>
    <font>
      <sz val="8"/>
      <color rgb="FF000000"/>
      <name val="Segoe U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4659260841701"/>
        <bgColor indexed="64"/>
      </patternFill>
    </fill>
    <fill>
      <patternFill patternType="solid">
        <fgColor rgb="FFFFFF00"/>
        <bgColor indexed="64"/>
      </patternFill>
    </fill>
  </fills>
  <borders count="68">
    <border>
      <left/>
      <right/>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hair">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hair">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diagonal/>
    </border>
    <border>
      <left style="hair">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s>
  <cellStyleXfs count="8">
    <xf numFmtId="0" fontId="0" fillId="0" borderId="0"/>
    <xf numFmtId="44" fontId="1" fillId="0" borderId="0" applyFont="0" applyFill="0" applyBorder="0" applyAlignment="0" applyProtection="0"/>
    <xf numFmtId="44" fontId="28" fillId="0" borderId="0" applyFont="0" applyFill="0" applyBorder="0" applyAlignment="0" applyProtection="0"/>
    <xf numFmtId="44" fontId="9" fillId="0" borderId="0" applyFont="0" applyFill="0" applyBorder="0" applyAlignment="0" applyProtection="0"/>
    <xf numFmtId="0" fontId="28" fillId="0" borderId="0"/>
    <xf numFmtId="0" fontId="9" fillId="0" borderId="0"/>
    <xf numFmtId="9" fontId="1" fillId="0" borderId="0" applyFont="0" applyFill="0" applyBorder="0" applyAlignment="0" applyProtection="0"/>
    <xf numFmtId="9" fontId="9" fillId="0" borderId="0" applyFont="0" applyFill="0" applyBorder="0" applyAlignment="0" applyProtection="0"/>
  </cellStyleXfs>
  <cellXfs count="784">
    <xf numFmtId="0" fontId="0" fillId="0" borderId="0" xfId="0"/>
    <xf numFmtId="0" fontId="2" fillId="0" borderId="0" xfId="0" applyFont="1"/>
    <xf numFmtId="0" fontId="3" fillId="0" borderId="0" xfId="0" applyFont="1"/>
    <xf numFmtId="0" fontId="4" fillId="0" borderId="0" xfId="0" applyFont="1"/>
    <xf numFmtId="0" fontId="5" fillId="0" borderId="0" xfId="0" applyFont="1" applyAlignment="1">
      <alignment horizontal="center"/>
    </xf>
    <xf numFmtId="0" fontId="3" fillId="0" borderId="0" xfId="0" applyFont="1" applyBorder="1"/>
    <xf numFmtId="0" fontId="2" fillId="0" borderId="0" xfId="0" applyFont="1" applyBorder="1"/>
    <xf numFmtId="0" fontId="0" fillId="0" borderId="0" xfId="0" applyBorder="1"/>
    <xf numFmtId="0" fontId="1" fillId="0" borderId="0" xfId="0" applyFont="1" applyBorder="1"/>
    <xf numFmtId="0" fontId="2" fillId="0" borderId="0" xfId="0" applyFont="1" applyBorder="1" applyAlignment="1">
      <alignment horizontal="center" vertical="top"/>
    </xf>
    <xf numFmtId="0" fontId="2" fillId="0" borderId="0" xfId="0" applyFont="1" applyBorder="1" applyAlignment="1">
      <alignment horizontal="left" vertical="top"/>
    </xf>
    <xf numFmtId="0" fontId="1" fillId="0" borderId="0" xfId="0" applyFont="1"/>
    <xf numFmtId="0" fontId="2" fillId="0" borderId="0" xfId="0" applyFont="1" applyBorder="1" applyAlignment="1">
      <alignment wrapText="1"/>
    </xf>
    <xf numFmtId="0" fontId="2" fillId="0" borderId="0" xfId="0" applyFont="1" applyBorder="1" applyAlignment="1">
      <alignment horizontal="left" wrapText="1"/>
    </xf>
    <xf numFmtId="0" fontId="9" fillId="0" borderId="0" xfId="0" applyFont="1" applyBorder="1"/>
    <xf numFmtId="0" fontId="9" fillId="0" borderId="0" xfId="0" applyFont="1"/>
    <xf numFmtId="0" fontId="13" fillId="0" borderId="0" xfId="0" applyFont="1" applyAlignment="1">
      <alignment horizontal="center"/>
    </xf>
    <xf numFmtId="0" fontId="14" fillId="0" borderId="0" xfId="0" applyFont="1" applyAlignment="1">
      <alignment horizontal="center"/>
    </xf>
    <xf numFmtId="0" fontId="15" fillId="0" borderId="0" xfId="0" applyFont="1" applyBorder="1" applyAlignment="1"/>
    <xf numFmtId="0" fontId="15" fillId="0" borderId="0" xfId="0" applyFont="1" applyBorder="1" applyAlignment="1">
      <alignment horizontal="left"/>
    </xf>
    <xf numFmtId="0" fontId="15" fillId="0" borderId="0" xfId="0" applyFont="1" applyBorder="1" applyAlignment="1">
      <alignment horizontal="center"/>
    </xf>
    <xf numFmtId="0" fontId="15" fillId="0" borderId="0" xfId="0" applyFont="1" applyAlignment="1">
      <alignment horizontal="center"/>
    </xf>
    <xf numFmtId="0" fontId="15" fillId="0" borderId="0" xfId="0" applyFont="1"/>
    <xf numFmtId="0" fontId="9" fillId="0" borderId="0" xfId="0" applyFont="1" applyBorder="1" applyAlignment="1">
      <alignment horizontal="center" vertical="top"/>
    </xf>
    <xf numFmtId="0" fontId="9" fillId="0" borderId="1" xfId="0" applyFont="1" applyBorder="1"/>
    <xf numFmtId="0" fontId="9" fillId="0" borderId="1" xfId="0" applyFont="1" applyBorder="1" applyAlignment="1">
      <alignment horizontal="center"/>
    </xf>
    <xf numFmtId="0" fontId="9" fillId="0" borderId="0" xfId="0" applyFont="1" applyBorder="1" applyAlignment="1"/>
    <xf numFmtId="0" fontId="9" fillId="0" borderId="2" xfId="0" applyFont="1" applyBorder="1"/>
    <xf numFmtId="0" fontId="6" fillId="0" borderId="0" xfId="0" applyFont="1" applyBorder="1" applyAlignment="1">
      <alignment horizontal="right"/>
    </xf>
    <xf numFmtId="0" fontId="9" fillId="0" borderId="3" xfId="0" applyFont="1" applyBorder="1"/>
    <xf numFmtId="0" fontId="9" fillId="0" borderId="4" xfId="0" applyFont="1" applyBorder="1"/>
    <xf numFmtId="0" fontId="8" fillId="0" borderId="4" xfId="0" applyFont="1" applyBorder="1"/>
    <xf numFmtId="0" fontId="11" fillId="0" borderId="0" xfId="0" applyFont="1" applyBorder="1" applyAlignment="1">
      <alignment horizontal="left"/>
    </xf>
    <xf numFmtId="49" fontId="11" fillId="0" borderId="0" xfId="0" applyNumberFormat="1" applyFont="1" applyAlignment="1">
      <alignment horizontal="center"/>
    </xf>
    <xf numFmtId="49" fontId="11" fillId="0" borderId="0" xfId="0" applyNumberFormat="1" applyFont="1" applyBorder="1" applyAlignment="1">
      <alignment horizontal="center"/>
    </xf>
    <xf numFmtId="0" fontId="15" fillId="0" borderId="0" xfId="0" applyFont="1" applyAlignment="1">
      <alignment horizontal="left" vertical="top" wrapText="1"/>
    </xf>
    <xf numFmtId="0" fontId="9" fillId="0" borderId="0" xfId="0" applyFont="1" applyAlignment="1">
      <alignment horizontal="left" vertical="top" wrapText="1"/>
    </xf>
    <xf numFmtId="0" fontId="6" fillId="0" borderId="0" xfId="0" applyFont="1" applyAlignment="1">
      <alignment horizontal="center" wrapText="1"/>
    </xf>
    <xf numFmtId="0" fontId="6" fillId="0" borderId="0" xfId="0" applyFont="1" applyAlignment="1">
      <alignment horizontal="center" vertical="top" wrapText="1"/>
    </xf>
    <xf numFmtId="0" fontId="19" fillId="0" borderId="0" xfId="0" applyNumberFormat="1" applyFont="1" applyBorder="1" applyAlignment="1" applyProtection="1">
      <alignment horizontal="left"/>
    </xf>
    <xf numFmtId="0" fontId="9" fillId="0" borderId="2" xfId="0" applyFont="1" applyBorder="1" applyProtection="1">
      <protection hidden="1"/>
    </xf>
    <xf numFmtId="0" fontId="6" fillId="0" borderId="0" xfId="0" applyFont="1" applyBorder="1" applyAlignment="1" applyProtection="1">
      <alignment horizontal="right" vertical="top"/>
      <protection hidden="1"/>
    </xf>
    <xf numFmtId="0" fontId="9" fillId="0" borderId="0" xfId="0" applyFont="1" applyBorder="1" applyProtection="1">
      <protection hidden="1"/>
    </xf>
    <xf numFmtId="0" fontId="9" fillId="0" borderId="5" xfId="0" applyFont="1" applyBorder="1" applyProtection="1">
      <protection hidden="1"/>
    </xf>
    <xf numFmtId="0" fontId="9" fillId="0" borderId="1" xfId="0" applyFont="1" applyBorder="1" applyProtection="1">
      <protection hidden="1"/>
    </xf>
    <xf numFmtId="0" fontId="13" fillId="0" borderId="0" xfId="0" applyFont="1" applyAlignment="1" applyProtection="1">
      <alignment horizontal="center"/>
    </xf>
    <xf numFmtId="0" fontId="9" fillId="0" borderId="0" xfId="0" applyFont="1" applyProtection="1"/>
    <xf numFmtId="0" fontId="14" fillId="0" borderId="0" xfId="0" applyFont="1" applyAlignment="1" applyProtection="1">
      <alignment horizontal="center"/>
    </xf>
    <xf numFmtId="0" fontId="19" fillId="0" borderId="0" xfId="0" applyNumberFormat="1" applyFont="1" applyBorder="1" applyAlignment="1" applyProtection="1">
      <alignment horizontal="center"/>
    </xf>
    <xf numFmtId="0" fontId="15" fillId="0" borderId="0" xfId="0" applyFont="1" applyBorder="1" applyAlignment="1" applyProtection="1">
      <alignment horizontal="left"/>
    </xf>
    <xf numFmtId="0" fontId="15" fillId="0" borderId="0" xfId="0" applyFont="1" applyBorder="1" applyAlignment="1" applyProtection="1">
      <alignment horizontal="center"/>
    </xf>
    <xf numFmtId="0" fontId="15" fillId="0" borderId="0" xfId="0" applyFont="1" applyBorder="1" applyAlignment="1" applyProtection="1"/>
    <xf numFmtId="0" fontId="11" fillId="0" borderId="0" xfId="0" applyFont="1" applyAlignment="1" applyProtection="1">
      <alignment horizontal="left"/>
    </xf>
    <xf numFmtId="0" fontId="9" fillId="0" borderId="0" xfId="0" applyFont="1" applyBorder="1" applyProtection="1"/>
    <xf numFmtId="0" fontId="9" fillId="0" borderId="0" xfId="0" applyFont="1" applyBorder="1" applyAlignment="1" applyProtection="1"/>
    <xf numFmtId="0" fontId="9" fillId="0" borderId="6" xfId="0" applyFont="1" applyBorder="1" applyAlignment="1" applyProtection="1">
      <alignment horizontal="center"/>
      <protection locked="0"/>
    </xf>
    <xf numFmtId="0" fontId="0" fillId="0" borderId="0" xfId="0" applyProtection="1"/>
    <xf numFmtId="0" fontId="11" fillId="0" borderId="0" xfId="0" applyFont="1" applyAlignment="1" applyProtection="1">
      <alignment horizontal="center"/>
    </xf>
    <xf numFmtId="49" fontId="11" fillId="0" borderId="0" xfId="0" applyNumberFormat="1" applyFont="1" applyBorder="1" applyAlignment="1" applyProtection="1">
      <alignment horizontal="center"/>
    </xf>
    <xf numFmtId="0" fontId="15" fillId="0" borderId="0" xfId="0" applyFont="1" applyAlignment="1" applyProtection="1">
      <alignment horizontal="center"/>
    </xf>
    <xf numFmtId="0" fontId="18" fillId="0" borderId="0" xfId="0" applyFont="1" applyAlignment="1" applyProtection="1">
      <alignment horizontal="left" vertical="top" wrapText="1"/>
    </xf>
    <xf numFmtId="0" fontId="6" fillId="0" borderId="0" xfId="0" applyFont="1" applyBorder="1" applyAlignment="1" applyProtection="1">
      <alignment horizontal="center" wrapText="1"/>
    </xf>
    <xf numFmtId="0" fontId="14" fillId="0" borderId="0" xfId="0" applyFont="1" applyBorder="1" applyAlignment="1" applyProtection="1">
      <alignment horizontal="center"/>
    </xf>
    <xf numFmtId="0" fontId="10" fillId="0" borderId="0" xfId="0" applyFont="1" applyBorder="1" applyAlignment="1">
      <alignment horizontal="left" vertical="top"/>
    </xf>
    <xf numFmtId="0" fontId="2" fillId="0" borderId="0" xfId="0" applyFont="1" applyBorder="1" applyAlignment="1" applyProtection="1">
      <alignment horizontal="left"/>
    </xf>
    <xf numFmtId="0" fontId="13" fillId="0" borderId="0" xfId="0" applyFont="1" applyBorder="1" applyAlignment="1" applyProtection="1">
      <alignment horizontal="center"/>
    </xf>
    <xf numFmtId="0" fontId="18" fillId="0" borderId="0" xfId="0" applyFont="1" applyBorder="1" applyAlignment="1" applyProtection="1">
      <alignment horizontal="right"/>
    </xf>
    <xf numFmtId="0" fontId="0" fillId="0" borderId="0" xfId="0" applyBorder="1" applyAlignment="1"/>
    <xf numFmtId="0" fontId="1" fillId="0" borderId="0" xfId="0" applyFont="1" applyAlignment="1"/>
    <xf numFmtId="0" fontId="0" fillId="0" borderId="0" xfId="0" applyAlignment="1"/>
    <xf numFmtId="0" fontId="3" fillId="0" borderId="0" xfId="0" applyFont="1" applyAlignment="1"/>
    <xf numFmtId="165" fontId="9" fillId="0" borderId="7" xfId="0" applyNumberFormat="1" applyFont="1" applyBorder="1" applyAlignment="1" applyProtection="1">
      <alignment horizontal="center"/>
      <protection locked="0"/>
    </xf>
    <xf numFmtId="0" fontId="8" fillId="0" borderId="0" xfId="0" applyFont="1" applyAlignment="1" applyProtection="1">
      <alignment horizontal="left" vertical="top" wrapText="1"/>
    </xf>
    <xf numFmtId="0" fontId="16" fillId="0" borderId="0" xfId="0" applyFont="1" applyAlignment="1" applyProtection="1">
      <alignment horizontal="center"/>
    </xf>
    <xf numFmtId="0" fontId="9" fillId="0" borderId="8" xfId="0" applyFont="1" applyBorder="1" applyAlignment="1" applyProtection="1"/>
    <xf numFmtId="165" fontId="9" fillId="0" borderId="9" xfId="0" applyNumberFormat="1" applyFont="1" applyBorder="1" applyAlignment="1" applyProtection="1">
      <alignment horizontal="center"/>
      <protection locked="0"/>
    </xf>
    <xf numFmtId="165" fontId="9" fillId="0" borderId="10" xfId="0" applyNumberFormat="1" applyFont="1" applyBorder="1" applyAlignment="1">
      <alignment horizontal="center" vertical="top"/>
    </xf>
    <xf numFmtId="165" fontId="9" fillId="0" borderId="10" xfId="0" applyNumberFormat="1" applyFont="1" applyBorder="1" applyAlignment="1" applyProtection="1">
      <alignment horizontal="center"/>
    </xf>
    <xf numFmtId="165" fontId="9" fillId="0" borderId="6" xfId="0" applyNumberFormat="1" applyFont="1" applyBorder="1" applyAlignment="1" applyProtection="1">
      <alignment horizontal="center"/>
      <protection locked="0"/>
    </xf>
    <xf numFmtId="0" fontId="9" fillId="0" borderId="0" xfId="0" applyFont="1" applyBorder="1" applyAlignment="1" applyProtection="1">
      <alignment horizontal="left" vertical="top" wrapText="1"/>
    </xf>
    <xf numFmtId="0" fontId="9" fillId="0" borderId="0" xfId="0" applyFont="1" applyBorder="1" applyAlignment="1" applyProtection="1">
      <alignment vertical="top"/>
    </xf>
    <xf numFmtId="0" fontId="2" fillId="0" borderId="0" xfId="0" applyFont="1" applyBorder="1" applyAlignment="1" applyProtection="1">
      <alignment vertical="top"/>
    </xf>
    <xf numFmtId="0" fontId="2" fillId="0" borderId="0" xfId="0" applyFont="1" applyBorder="1" applyAlignment="1" applyProtection="1"/>
    <xf numFmtId="0" fontId="1" fillId="0" borderId="0" xfId="0" applyFont="1" applyBorder="1" applyProtection="1"/>
    <xf numFmtId="0" fontId="1" fillId="0" borderId="0" xfId="0" applyFont="1" applyProtection="1"/>
    <xf numFmtId="165" fontId="9" fillId="0" borderId="11" xfId="0" applyNumberFormat="1" applyFont="1" applyBorder="1" applyAlignment="1" applyProtection="1">
      <alignment horizontal="center"/>
    </xf>
    <xf numFmtId="0" fontId="23" fillId="0" borderId="1" xfId="0" applyFont="1" applyBorder="1" applyAlignment="1" applyProtection="1">
      <alignment vertical="top"/>
    </xf>
    <xf numFmtId="0" fontId="2" fillId="0" borderId="3" xfId="0" applyFont="1" applyBorder="1" applyAlignment="1" applyProtection="1"/>
    <xf numFmtId="0" fontId="2" fillId="0" borderId="4" xfId="0" applyFont="1" applyBorder="1" applyAlignment="1" applyProtection="1"/>
    <xf numFmtId="0" fontId="2" fillId="0" borderId="4" xfId="0" applyFont="1" applyBorder="1" applyAlignment="1" applyProtection="1">
      <alignment wrapText="1"/>
    </xf>
    <xf numFmtId="0" fontId="2" fillId="0" borderId="12" xfId="0" applyFont="1" applyBorder="1" applyAlignment="1" applyProtection="1"/>
    <xf numFmtId="0" fontId="23" fillId="0" borderId="1" xfId="0" applyFont="1" applyBorder="1" applyAlignment="1" applyProtection="1"/>
    <xf numFmtId="0" fontId="9" fillId="0" borderId="0" xfId="0" applyFont="1" applyBorder="1" applyAlignment="1" applyProtection="1">
      <alignment wrapText="1"/>
    </xf>
    <xf numFmtId="0" fontId="9" fillId="0" borderId="1" xfId="0" applyFont="1" applyBorder="1" applyAlignment="1" applyProtection="1">
      <alignment vertical="top"/>
    </xf>
    <xf numFmtId="0" fontId="23" fillId="0" borderId="5" xfId="0" applyFont="1" applyBorder="1" applyAlignment="1" applyProtection="1"/>
    <xf numFmtId="0" fontId="9" fillId="0" borderId="2" xfId="0" applyFont="1" applyBorder="1" applyAlignment="1" applyProtection="1">
      <alignment wrapText="1"/>
    </xf>
    <xf numFmtId="0" fontId="9" fillId="0" borderId="2" xfId="0" applyFont="1" applyBorder="1" applyAlignment="1" applyProtection="1"/>
    <xf numFmtId="0" fontId="9" fillId="0" borderId="13" xfId="0" applyFont="1" applyBorder="1" applyAlignment="1" applyProtection="1"/>
    <xf numFmtId="0" fontId="1" fillId="0" borderId="2" xfId="0" applyFont="1" applyBorder="1" applyProtection="1"/>
    <xf numFmtId="0" fontId="2" fillId="0" borderId="0" xfId="0" applyFont="1" applyBorder="1" applyAlignment="1" applyProtection="1">
      <alignment vertical="top" wrapText="1"/>
    </xf>
    <xf numFmtId="0" fontId="3" fillId="0" borderId="0" xfId="0" applyFont="1" applyBorder="1" applyAlignment="1" applyProtection="1"/>
    <xf numFmtId="0" fontId="23" fillId="0" borderId="0" xfId="0" applyFont="1" applyBorder="1" applyAlignment="1" applyProtection="1">
      <alignment horizontal="left" vertical="top" wrapText="1"/>
    </xf>
    <xf numFmtId="0" fontId="23" fillId="0" borderId="8" xfId="0" applyFont="1" applyBorder="1" applyAlignment="1" applyProtection="1">
      <alignment horizontal="left" vertical="top" wrapText="1"/>
    </xf>
    <xf numFmtId="0" fontId="12" fillId="0" borderId="0" xfId="0" applyFont="1" applyAlignment="1">
      <alignment horizontal="center"/>
    </xf>
    <xf numFmtId="0" fontId="16" fillId="0" borderId="8" xfId="0" applyFont="1" applyBorder="1" applyAlignment="1" applyProtection="1">
      <alignment horizontal="center" vertical="top"/>
      <protection hidden="1"/>
    </xf>
    <xf numFmtId="0" fontId="16" fillId="0" borderId="14" xfId="0" applyFont="1" applyBorder="1" applyAlignment="1" applyProtection="1">
      <alignment horizontal="center" vertical="center" wrapText="1"/>
      <protection hidden="1"/>
    </xf>
    <xf numFmtId="0" fontId="16" fillId="0" borderId="0" xfId="0" applyFont="1" applyFill="1" applyBorder="1" applyAlignment="1" applyProtection="1">
      <alignment horizontal="center" vertical="top" wrapText="1"/>
      <protection hidden="1"/>
    </xf>
    <xf numFmtId="0" fontId="24" fillId="2" borderId="14" xfId="0" applyFont="1" applyFill="1" applyBorder="1" applyAlignment="1" applyProtection="1">
      <alignment horizontal="center" vertical="top" wrapText="1"/>
      <protection hidden="1"/>
    </xf>
    <xf numFmtId="0" fontId="25" fillId="0" borderId="0" xfId="0" applyFont="1" applyAlignment="1" applyProtection="1">
      <alignment horizontal="center" vertical="top"/>
      <protection hidden="1"/>
    </xf>
    <xf numFmtId="0" fontId="26" fillId="2" borderId="0" xfId="0" applyFont="1" applyFill="1"/>
    <xf numFmtId="0" fontId="26" fillId="2" borderId="0" xfId="0" applyFont="1" applyFill="1" applyBorder="1"/>
    <xf numFmtId="0" fontId="12" fillId="2" borderId="0" xfId="0" applyFont="1" applyFill="1" applyBorder="1"/>
    <xf numFmtId="0" fontId="12" fillId="2" borderId="8" xfId="0" applyFont="1" applyFill="1" applyBorder="1"/>
    <xf numFmtId="0" fontId="16" fillId="2" borderId="15" xfId="0" applyFont="1" applyFill="1" applyBorder="1" applyAlignment="1">
      <alignment horizontal="right"/>
    </xf>
    <xf numFmtId="165" fontId="12" fillId="2" borderId="16" xfId="0" applyNumberFormat="1" applyFont="1" applyFill="1" applyBorder="1" applyAlignment="1" applyProtection="1">
      <alignment horizontal="right"/>
    </xf>
    <xf numFmtId="165" fontId="12" fillId="2" borderId="17" xfId="0" applyNumberFormat="1" applyFont="1" applyFill="1" applyBorder="1" applyAlignment="1" applyProtection="1">
      <alignment horizontal="right"/>
    </xf>
    <xf numFmtId="165" fontId="12" fillId="2" borderId="17" xfId="0" applyNumberFormat="1" applyFont="1" applyFill="1" applyBorder="1" applyAlignment="1" applyProtection="1"/>
    <xf numFmtId="165" fontId="12" fillId="2" borderId="18" xfId="0" applyNumberFormat="1" applyFont="1" applyFill="1" applyBorder="1" applyAlignment="1">
      <alignment horizontal="right"/>
    </xf>
    <xf numFmtId="165" fontId="12" fillId="0" borderId="0" xfId="0" applyNumberFormat="1" applyFont="1" applyFill="1" applyBorder="1" applyAlignment="1" applyProtection="1">
      <alignment horizontal="right"/>
    </xf>
    <xf numFmtId="165" fontId="12" fillId="2" borderId="18" xfId="0" applyNumberFormat="1" applyFont="1" applyFill="1" applyBorder="1" applyAlignment="1" applyProtection="1">
      <alignment horizontal="right"/>
      <protection locked="0"/>
    </xf>
    <xf numFmtId="165" fontId="12" fillId="2" borderId="19" xfId="0" applyNumberFormat="1" applyFont="1" applyFill="1" applyBorder="1" applyAlignment="1">
      <alignment horizontal="right"/>
    </xf>
    <xf numFmtId="165" fontId="12" fillId="2" borderId="17" xfId="0" applyNumberFormat="1" applyFont="1" applyFill="1" applyBorder="1" applyAlignment="1">
      <alignment horizontal="right"/>
    </xf>
    <xf numFmtId="165" fontId="12" fillId="2" borderId="17" xfId="0" applyNumberFormat="1" applyFont="1" applyFill="1" applyBorder="1" applyAlignment="1" applyProtection="1">
      <alignment horizontal="right"/>
      <protection locked="0"/>
    </xf>
    <xf numFmtId="165" fontId="12" fillId="2" borderId="20" xfId="0" applyNumberFormat="1" applyFont="1" applyFill="1" applyBorder="1" applyAlignment="1">
      <alignment horizontal="right"/>
    </xf>
    <xf numFmtId="164" fontId="12" fillId="0" borderId="0" xfId="0" applyNumberFormat="1" applyFont="1" applyFill="1" applyBorder="1" applyAlignment="1" applyProtection="1">
      <alignment horizontal="right"/>
    </xf>
    <xf numFmtId="165" fontId="12" fillId="2" borderId="21" xfId="0" applyNumberFormat="1" applyFont="1" applyFill="1" applyBorder="1" applyAlignment="1" applyProtection="1">
      <alignment horizontal="right"/>
      <protection locked="0"/>
    </xf>
    <xf numFmtId="165" fontId="12" fillId="2" borderId="16" xfId="0" applyNumberFormat="1" applyFont="1" applyFill="1" applyBorder="1" applyAlignment="1">
      <alignment horizontal="right"/>
    </xf>
    <xf numFmtId="165" fontId="12" fillId="2" borderId="14" xfId="0" applyNumberFormat="1" applyFont="1" applyFill="1" applyBorder="1" applyAlignment="1">
      <alignment horizontal="right"/>
    </xf>
    <xf numFmtId="10" fontId="12" fillId="2" borderId="14" xfId="0" applyNumberFormat="1" applyFont="1" applyFill="1" applyBorder="1" applyAlignment="1">
      <alignment horizontal="right"/>
    </xf>
    <xf numFmtId="0" fontId="8" fillId="0" borderId="0" xfId="0" applyFont="1" applyAlignment="1">
      <alignment horizontal="left"/>
    </xf>
    <xf numFmtId="0" fontId="17" fillId="0" borderId="0" xfId="0" applyFont="1" applyBorder="1" applyAlignment="1">
      <alignment horizontal="center" textRotation="255"/>
    </xf>
    <xf numFmtId="0" fontId="8" fillId="0" borderId="0" xfId="0" applyFont="1" applyBorder="1" applyAlignment="1">
      <alignment horizontal="left" vertical="top" wrapText="1"/>
    </xf>
    <xf numFmtId="0" fontId="9" fillId="0" borderId="1" xfId="0" applyFont="1" applyBorder="1" applyAlignment="1"/>
    <xf numFmtId="0" fontId="6" fillId="0" borderId="5" xfId="0" applyFont="1" applyBorder="1" applyAlignment="1">
      <alignment horizontal="left"/>
    </xf>
    <xf numFmtId="0" fontId="13" fillId="0" borderId="0" xfId="0" applyFont="1" applyBorder="1" applyAlignment="1" applyProtection="1"/>
    <xf numFmtId="0" fontId="14" fillId="0" borderId="0" xfId="0" applyFont="1" applyBorder="1" applyAlignment="1" applyProtection="1"/>
    <xf numFmtId="0" fontId="9" fillId="0" borderId="12" xfId="0" applyFont="1" applyBorder="1" applyAlignment="1" applyProtection="1"/>
    <xf numFmtId="0" fontId="3" fillId="0" borderId="0" xfId="0" applyFont="1" applyBorder="1" applyAlignment="1">
      <alignment horizontal="left"/>
    </xf>
    <xf numFmtId="0" fontId="0" fillId="0" borderId="2" xfId="0" applyBorder="1"/>
    <xf numFmtId="0" fontId="9" fillId="2" borderId="0" xfId="0" applyFont="1" applyFill="1" applyBorder="1" applyAlignment="1">
      <alignment horizontal="left"/>
    </xf>
    <xf numFmtId="0" fontId="9" fillId="0" borderId="0" xfId="0" applyFont="1" applyAlignment="1">
      <alignment horizontal="center"/>
    </xf>
    <xf numFmtId="49" fontId="9" fillId="0" borderId="0" xfId="0" applyNumberFormat="1" applyFont="1" applyBorder="1" applyAlignment="1">
      <alignment horizontal="center"/>
    </xf>
    <xf numFmtId="0" fontId="15" fillId="0" borderId="0" xfId="0" applyFont="1" applyBorder="1" applyAlignment="1" applyProtection="1">
      <alignment horizontal="center"/>
      <protection locked="0"/>
    </xf>
    <xf numFmtId="0" fontId="15" fillId="0" borderId="0" xfId="0" applyFont="1" applyBorder="1"/>
    <xf numFmtId="0" fontId="11" fillId="0" borderId="0" xfId="0" applyFont="1"/>
    <xf numFmtId="0" fontId="10" fillId="0" borderId="8" xfId="0" applyFont="1" applyBorder="1" applyAlignment="1">
      <alignment horizontal="center" vertical="top"/>
    </xf>
    <xf numFmtId="165" fontId="12" fillId="2" borderId="20" xfId="0" applyNumberFormat="1" applyFont="1" applyFill="1" applyBorder="1" applyAlignment="1" applyProtection="1">
      <alignment horizontal="right"/>
      <protection locked="0"/>
    </xf>
    <xf numFmtId="0" fontId="17" fillId="0" borderId="2" xfId="0" applyFont="1" applyBorder="1" applyAlignment="1">
      <alignment horizontal="center" textRotation="255"/>
    </xf>
    <xf numFmtId="0" fontId="15" fillId="0" borderId="0" xfId="0" applyFont="1" applyFill="1"/>
    <xf numFmtId="0" fontId="0" fillId="0" borderId="0" xfId="0" applyFill="1" applyBorder="1"/>
    <xf numFmtId="0" fontId="0" fillId="0" borderId="0" xfId="0" applyFill="1"/>
    <xf numFmtId="0" fontId="15" fillId="0" borderId="0" xfId="0" applyFont="1" applyFill="1" applyBorder="1"/>
    <xf numFmtId="0" fontId="22" fillId="0" borderId="14" xfId="0" applyFont="1" applyFill="1" applyBorder="1" applyAlignment="1" applyProtection="1">
      <alignment horizontal="center" vertical="top" wrapText="1"/>
      <protection hidden="1"/>
    </xf>
    <xf numFmtId="49" fontId="13" fillId="0" borderId="0" xfId="0" applyNumberFormat="1" applyFont="1" applyAlignment="1">
      <alignment horizontal="center"/>
    </xf>
    <xf numFmtId="165" fontId="12" fillId="2" borderId="21" xfId="0" applyNumberFormat="1" applyFont="1" applyFill="1" applyBorder="1" applyAlignment="1" applyProtection="1">
      <alignment horizontal="right"/>
    </xf>
    <xf numFmtId="165" fontId="12" fillId="2" borderId="23" xfId="0" applyNumberFormat="1" applyFont="1" applyFill="1" applyBorder="1" applyAlignment="1">
      <alignment horizontal="right"/>
    </xf>
    <xf numFmtId="0" fontId="12" fillId="2" borderId="8" xfId="0" applyFont="1" applyFill="1" applyBorder="1" applyAlignment="1">
      <alignment horizontal="center"/>
    </xf>
    <xf numFmtId="0" fontId="9" fillId="0" borderId="0" xfId="0" applyFont="1" applyBorder="1" applyAlignment="1" applyProtection="1">
      <protection locked="0"/>
    </xf>
    <xf numFmtId="0" fontId="9" fillId="0" borderId="0" xfId="0" applyFont="1" applyBorder="1" applyAlignment="1" applyProtection="1">
      <alignment horizontal="left" vertical="top"/>
      <protection locked="0"/>
    </xf>
    <xf numFmtId="0" fontId="9" fillId="0" borderId="0" xfId="0" applyFont="1" applyBorder="1" applyAlignment="1" applyProtection="1">
      <alignment horizontal="center"/>
      <protection locked="0"/>
    </xf>
    <xf numFmtId="0" fontId="23" fillId="0" borderId="0"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9" fillId="0" borderId="1" xfId="0" applyFont="1" applyBorder="1" applyAlignment="1" applyProtection="1">
      <alignment horizontal="center"/>
      <protection locked="0"/>
    </xf>
    <xf numFmtId="0" fontId="9" fillId="0" borderId="1" xfId="0" applyFont="1" applyBorder="1" applyAlignment="1" applyProtection="1">
      <alignment horizontal="left" vertical="top"/>
      <protection locked="0"/>
    </xf>
    <xf numFmtId="0" fontId="9" fillId="0" borderId="1" xfId="0" applyFont="1" applyBorder="1" applyAlignment="1" applyProtection="1">
      <protection locked="0"/>
    </xf>
    <xf numFmtId="0" fontId="0" fillId="0" borderId="0" xfId="0" applyBorder="1" applyAlignment="1" applyProtection="1">
      <protection locked="0"/>
    </xf>
    <xf numFmtId="0" fontId="0" fillId="0" borderId="8" xfId="0" applyBorder="1" applyAlignment="1" applyProtection="1">
      <protection locked="0"/>
    </xf>
    <xf numFmtId="0" fontId="9" fillId="0" borderId="8"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9" fillId="0" borderId="0" xfId="0" applyFont="1" applyBorder="1" applyAlignment="1" applyProtection="1">
      <alignment horizontal="left" vertical="center"/>
      <protection locked="0"/>
    </xf>
    <xf numFmtId="0" fontId="16" fillId="0" borderId="5" xfId="0" applyFont="1" applyBorder="1" applyAlignment="1" applyProtection="1">
      <alignment horizontal="left"/>
      <protection locked="0"/>
    </xf>
    <xf numFmtId="0" fontId="16" fillId="0" borderId="2" xfId="0" applyFont="1" applyBorder="1" applyAlignment="1" applyProtection="1">
      <alignment horizontal="left"/>
      <protection locked="0"/>
    </xf>
    <xf numFmtId="0" fontId="16" fillId="0" borderId="13" xfId="0" applyFont="1" applyBorder="1" applyAlignment="1" applyProtection="1">
      <alignment horizontal="left"/>
      <protection locked="0"/>
    </xf>
    <xf numFmtId="0" fontId="16" fillId="0" borderId="0" xfId="0" applyFont="1" applyBorder="1" applyAlignment="1" applyProtection="1">
      <alignment horizontal="left"/>
      <protection locked="0"/>
    </xf>
    <xf numFmtId="0" fontId="9" fillId="0" borderId="0" xfId="0" applyFont="1" applyBorder="1" applyAlignment="1" applyProtection="1">
      <alignment wrapText="1"/>
      <protection locked="0"/>
    </xf>
    <xf numFmtId="0" fontId="9" fillId="0" borderId="0" xfId="0" applyFont="1" applyProtection="1">
      <protection locked="0"/>
    </xf>
    <xf numFmtId="0" fontId="9" fillId="0" borderId="1" xfId="0" applyFont="1" applyBorder="1" applyAlignment="1" applyProtection="1">
      <alignment horizontal="left"/>
      <protection locked="0"/>
    </xf>
    <xf numFmtId="0" fontId="9" fillId="0" borderId="0" xfId="0" applyFont="1" applyBorder="1" applyAlignment="1" applyProtection="1">
      <alignment horizontal="left"/>
      <protection locked="0"/>
    </xf>
    <xf numFmtId="10" fontId="9" fillId="0" borderId="10" xfId="0" applyNumberFormat="1" applyFont="1" applyBorder="1" applyAlignment="1" applyProtection="1">
      <alignment horizontal="right"/>
      <protection locked="0"/>
    </xf>
    <xf numFmtId="0" fontId="9" fillId="0" borderId="8" xfId="0" applyFont="1" applyBorder="1" applyProtection="1">
      <protection locked="0"/>
    </xf>
    <xf numFmtId="0" fontId="9" fillId="0" borderId="0" xfId="0" applyFont="1" applyBorder="1" applyProtection="1">
      <protection locked="0"/>
    </xf>
    <xf numFmtId="165" fontId="9" fillId="0" borderId="24" xfId="0" applyNumberFormat="1" applyFont="1" applyBorder="1" applyAlignment="1" applyProtection="1">
      <alignment horizontal="right"/>
      <protection locked="0"/>
    </xf>
    <xf numFmtId="165" fontId="9" fillId="0" borderId="0" xfId="0" applyNumberFormat="1" applyFont="1" applyBorder="1" applyAlignment="1" applyProtection="1">
      <alignment horizontal="right"/>
      <protection locked="0"/>
    </xf>
    <xf numFmtId="0" fontId="9" fillId="0" borderId="0" xfId="0" applyFont="1" applyBorder="1" applyAlignment="1" applyProtection="1">
      <alignment horizontal="center" vertical="top"/>
      <protection locked="0"/>
    </xf>
    <xf numFmtId="0" fontId="9" fillId="0" borderId="1" xfId="0" applyFont="1" applyBorder="1" applyProtection="1">
      <protection locked="0"/>
    </xf>
    <xf numFmtId="0" fontId="22" fillId="0" borderId="0" xfId="0" applyFont="1" applyBorder="1" applyAlignment="1" applyProtection="1">
      <alignment horizontal="left"/>
      <protection locked="0"/>
    </xf>
    <xf numFmtId="0" fontId="9" fillId="0" borderId="0" xfId="0" applyFont="1" applyBorder="1" applyAlignment="1" applyProtection="1">
      <alignment horizontal="right"/>
      <protection locked="0"/>
    </xf>
    <xf numFmtId="0" fontId="9" fillId="0" borderId="1" xfId="0" applyFont="1" applyBorder="1" applyAlignment="1" applyProtection="1">
      <alignment horizontal="left" vertical="center"/>
      <protection locked="0"/>
    </xf>
    <xf numFmtId="165" fontId="9" fillId="0" borderId="10" xfId="0" applyNumberFormat="1" applyFont="1" applyBorder="1" applyAlignment="1" applyProtection="1">
      <alignment horizontal="right" vertical="center"/>
      <protection locked="0"/>
    </xf>
    <xf numFmtId="0" fontId="9" fillId="0" borderId="8" xfId="0" applyFont="1" applyBorder="1" applyAlignment="1" applyProtection="1">
      <alignment horizontal="left" vertical="center"/>
      <protection locked="0"/>
    </xf>
    <xf numFmtId="165" fontId="9" fillId="0" borderId="0" xfId="0" applyNumberFormat="1" applyFont="1" applyBorder="1" applyAlignment="1" applyProtection="1">
      <alignment horizontal="righ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vertical="center"/>
      <protection locked="0"/>
    </xf>
    <xf numFmtId="0" fontId="9" fillId="0" borderId="0" xfId="0" applyFont="1" applyFill="1" applyBorder="1" applyProtection="1">
      <protection locked="0"/>
    </xf>
    <xf numFmtId="0" fontId="16" fillId="0" borderId="0" xfId="0" applyFont="1" applyAlignment="1" applyProtection="1">
      <alignment horizontal="center"/>
      <protection locked="0"/>
    </xf>
    <xf numFmtId="0" fontId="11" fillId="0" borderId="0" xfId="0" applyFont="1" applyBorder="1" applyAlignment="1" applyProtection="1">
      <alignment horizontal="left"/>
      <protection locked="0"/>
    </xf>
    <xf numFmtId="0" fontId="19" fillId="0" borderId="0" xfId="0" applyNumberFormat="1" applyFont="1" applyBorder="1" applyAlignment="1" applyProtection="1">
      <alignment horizontal="left"/>
      <protection locked="0"/>
    </xf>
    <xf numFmtId="0" fontId="13" fillId="0" borderId="0" xfId="0" applyFont="1" applyAlignment="1" applyProtection="1">
      <alignment horizontal="center"/>
      <protection locked="0"/>
    </xf>
    <xf numFmtId="0" fontId="14" fillId="0" borderId="0" xfId="0" applyFont="1" applyAlignment="1" applyProtection="1">
      <alignment horizontal="center"/>
      <protection locked="0"/>
    </xf>
    <xf numFmtId="0" fontId="19" fillId="0" borderId="0" xfId="0" applyNumberFormat="1" applyFont="1" applyBorder="1" applyAlignment="1" applyProtection="1">
      <alignment horizontal="center"/>
      <protection locked="0"/>
    </xf>
    <xf numFmtId="0" fontId="15" fillId="0" borderId="0" xfId="0" applyFont="1" applyBorder="1" applyAlignment="1" applyProtection="1">
      <alignment horizontal="left"/>
      <protection locked="0"/>
    </xf>
    <xf numFmtId="0" fontId="15" fillId="0" borderId="0" xfId="0" applyFont="1" applyBorder="1" applyAlignment="1" applyProtection="1">
      <protection locked="0"/>
    </xf>
    <xf numFmtId="0" fontId="15" fillId="0" borderId="0" xfId="0" applyFont="1" applyAlignment="1" applyProtection="1">
      <alignment horizontal="center"/>
      <protection locked="0"/>
    </xf>
    <xf numFmtId="0" fontId="15" fillId="0" borderId="0" xfId="0" applyFont="1" applyProtection="1">
      <protection locked="0"/>
    </xf>
    <xf numFmtId="0" fontId="11" fillId="0" borderId="0" xfId="0" applyFont="1" applyAlignment="1" applyProtection="1">
      <alignment horizontal="left"/>
      <protection locked="0"/>
    </xf>
    <xf numFmtId="0" fontId="15" fillId="0" borderId="0" xfId="0" applyFont="1" applyAlignment="1" applyProtection="1">
      <protection locked="0"/>
    </xf>
    <xf numFmtId="0" fontId="9" fillId="0" borderId="0" xfId="0" applyFont="1" applyBorder="1" applyAlignment="1" applyProtection="1">
      <alignment horizontal="center"/>
      <protection locked="0" hidden="1"/>
    </xf>
    <xf numFmtId="165" fontId="9" fillId="0" borderId="24" xfId="0" applyNumberFormat="1" applyFont="1" applyBorder="1" applyAlignment="1" applyProtection="1">
      <alignment horizontal="right" vertical="center"/>
      <protection locked="0"/>
    </xf>
    <xf numFmtId="0" fontId="9" fillId="0" borderId="0" xfId="0" applyFont="1" applyBorder="1" applyAlignment="1" applyProtection="1">
      <alignment vertical="center"/>
      <protection locked="0"/>
    </xf>
    <xf numFmtId="10" fontId="9" fillId="0" borderId="24" xfId="0" applyNumberFormat="1" applyFont="1" applyBorder="1" applyAlignment="1" applyProtection="1">
      <alignment horizontal="right" vertical="center"/>
      <protection locked="0"/>
    </xf>
    <xf numFmtId="0" fontId="9" fillId="0" borderId="8" xfId="0" applyFont="1" applyBorder="1" applyAlignment="1" applyProtection="1">
      <alignment vertical="center"/>
      <protection locked="0"/>
    </xf>
    <xf numFmtId="10" fontId="9" fillId="0" borderId="0" xfId="0" applyNumberFormat="1" applyFont="1" applyBorder="1" applyAlignment="1" applyProtection="1">
      <alignment horizontal="right" vertical="center"/>
      <protection locked="0" hidden="1"/>
    </xf>
    <xf numFmtId="0" fontId="9" fillId="0" borderId="0" xfId="0" applyFont="1" applyBorder="1" applyAlignment="1" applyProtection="1">
      <alignment vertical="center" wrapText="1"/>
      <protection locked="0"/>
    </xf>
    <xf numFmtId="166" fontId="9" fillId="0" borderId="24" xfId="0" applyNumberFormat="1" applyFont="1" applyBorder="1" applyAlignment="1" applyProtection="1">
      <alignment horizontal="right" vertical="center"/>
      <protection locked="0"/>
    </xf>
    <xf numFmtId="0" fontId="9" fillId="0" borderId="8" xfId="0" applyFont="1" applyBorder="1" applyAlignment="1" applyProtection="1">
      <alignment horizontal="center" vertical="center"/>
      <protection locked="0"/>
    </xf>
    <xf numFmtId="0" fontId="9" fillId="0" borderId="0" xfId="0" applyFont="1" applyBorder="1" applyAlignment="1" applyProtection="1">
      <alignment horizontal="right" vertical="center"/>
      <protection locked="0"/>
    </xf>
    <xf numFmtId="0" fontId="7" fillId="0" borderId="1"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0" xfId="0" applyFont="1" applyBorder="1" applyAlignment="1" applyProtection="1">
      <alignment horizontal="right" vertical="center"/>
      <protection locked="0"/>
    </xf>
    <xf numFmtId="10" fontId="9" fillId="0" borderId="10" xfId="0" applyNumberFormat="1" applyFont="1" applyBorder="1" applyAlignment="1" applyProtection="1">
      <alignment horizontal="right" vertical="center"/>
      <protection locked="0"/>
    </xf>
    <xf numFmtId="0" fontId="9" fillId="0" borderId="8" xfId="0" applyFont="1" applyBorder="1" applyAlignment="1" applyProtection="1">
      <alignment horizontal="right" vertical="center"/>
      <protection locked="0"/>
    </xf>
    <xf numFmtId="10" fontId="9" fillId="0" borderId="0" xfId="0" applyNumberFormat="1" applyFont="1" applyBorder="1" applyAlignment="1" applyProtection="1">
      <alignment horizontal="right" vertical="center"/>
      <protection locked="0"/>
    </xf>
    <xf numFmtId="0" fontId="9" fillId="0" borderId="1" xfId="0" applyFont="1" applyBorder="1" applyAlignment="1" applyProtection="1">
      <alignment vertical="center"/>
      <protection locked="0"/>
    </xf>
    <xf numFmtId="0" fontId="7" fillId="0" borderId="0" xfId="0" applyFont="1" applyBorder="1" applyAlignment="1" applyProtection="1">
      <alignment horizontal="left" vertical="center" wrapText="1"/>
      <protection locked="0"/>
    </xf>
    <xf numFmtId="0" fontId="18" fillId="0" borderId="0" xfId="0" applyFont="1" applyFill="1" applyBorder="1" applyAlignment="1" applyProtection="1">
      <alignment horizontal="center"/>
      <protection locked="0"/>
    </xf>
    <xf numFmtId="0" fontId="18" fillId="0" borderId="0" xfId="0" applyFont="1" applyBorder="1" applyAlignment="1" applyProtection="1">
      <alignment horizontal="right"/>
      <protection locked="0"/>
    </xf>
    <xf numFmtId="165" fontId="9" fillId="0" borderId="0" xfId="0" applyNumberFormat="1" applyFont="1" applyBorder="1" applyAlignment="1" applyProtection="1">
      <alignment horizontal="left" vertical="center" wrapText="1"/>
      <protection locked="0"/>
    </xf>
    <xf numFmtId="0" fontId="7" fillId="0" borderId="0" xfId="0" applyFont="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0" fontId="9" fillId="0" borderId="3" xfId="0" applyFont="1" applyBorder="1" applyAlignment="1" applyProtection="1">
      <alignment vertical="center"/>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protection locked="0"/>
    </xf>
    <xf numFmtId="0" fontId="7" fillId="0" borderId="2" xfId="0" applyFont="1" applyBorder="1" applyAlignment="1" applyProtection="1">
      <alignment horizontal="left"/>
      <protection locked="0"/>
    </xf>
    <xf numFmtId="0" fontId="16" fillId="0" borderId="1" xfId="0" applyFont="1" applyBorder="1" applyAlignment="1" applyProtection="1">
      <alignment horizontal="left"/>
      <protection locked="0"/>
    </xf>
    <xf numFmtId="0" fontId="17" fillId="0" borderId="0" xfId="0" applyFont="1" applyBorder="1" applyAlignment="1" applyProtection="1">
      <alignment horizontal="left"/>
      <protection locked="0"/>
    </xf>
    <xf numFmtId="0" fontId="7" fillId="0" borderId="0" xfId="0" applyFont="1" applyBorder="1" applyAlignment="1" applyProtection="1">
      <alignment horizontal="left"/>
      <protection locked="0"/>
    </xf>
    <xf numFmtId="0" fontId="9" fillId="0" borderId="1"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23" fillId="0" borderId="1" xfId="0" applyFont="1" applyBorder="1" applyAlignment="1" applyProtection="1">
      <protection locked="0"/>
    </xf>
    <xf numFmtId="0" fontId="9" fillId="0" borderId="8" xfId="0" applyFont="1" applyBorder="1" applyAlignment="1" applyProtection="1">
      <protection locked="0"/>
    </xf>
    <xf numFmtId="0" fontId="2" fillId="0" borderId="0" xfId="0" applyFont="1" applyBorder="1" applyAlignment="1" applyProtection="1">
      <protection locked="0"/>
    </xf>
    <xf numFmtId="0" fontId="23" fillId="0" borderId="1" xfId="0" applyFont="1" applyBorder="1" applyAlignment="1" applyProtection="1">
      <alignment vertical="top"/>
      <protection locked="0"/>
    </xf>
    <xf numFmtId="0" fontId="9" fillId="0" borderId="0" xfId="0" applyFont="1" applyBorder="1" applyAlignment="1" applyProtection="1">
      <alignment vertical="top"/>
      <protection locked="0"/>
    </xf>
    <xf numFmtId="0" fontId="2" fillId="0" borderId="0" xfId="0" applyFont="1" applyBorder="1" applyAlignment="1" applyProtection="1">
      <alignment vertical="top" wrapText="1"/>
      <protection locked="0"/>
    </xf>
    <xf numFmtId="0" fontId="9" fillId="0" borderId="1" xfId="0" applyFont="1" applyBorder="1" applyAlignment="1" applyProtection="1">
      <alignment vertical="top"/>
      <protection locked="0"/>
    </xf>
    <xf numFmtId="0" fontId="2" fillId="0" borderId="0" xfId="0" applyFont="1" applyBorder="1" applyAlignment="1" applyProtection="1">
      <alignment vertical="top"/>
      <protection locked="0"/>
    </xf>
    <xf numFmtId="0" fontId="15" fillId="0" borderId="0" xfId="0" applyFont="1" applyBorder="1" applyAlignment="1" applyProtection="1">
      <alignment horizontal="left" wrapText="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2" fillId="0" borderId="4" xfId="0" applyFont="1" applyBorder="1" applyAlignment="1" applyProtection="1">
      <alignment wrapText="1"/>
      <protection locked="0"/>
    </xf>
    <xf numFmtId="0" fontId="2" fillId="0" borderId="12" xfId="0" applyFont="1" applyBorder="1" applyAlignment="1" applyProtection="1">
      <protection locked="0"/>
    </xf>
    <xf numFmtId="0" fontId="1" fillId="0" borderId="0" xfId="0" applyFont="1" applyBorder="1" applyAlignment="1" applyProtection="1">
      <protection locked="0"/>
    </xf>
    <xf numFmtId="0" fontId="16" fillId="0" borderId="0" xfId="0" applyFont="1" applyBorder="1" applyAlignment="1" applyProtection="1">
      <alignment horizontal="center"/>
      <protection locked="0"/>
    </xf>
    <xf numFmtId="0" fontId="13" fillId="0" borderId="0" xfId="0" applyFont="1" applyBorder="1" applyAlignment="1" applyProtection="1">
      <alignment horizontal="center"/>
      <protection locked="0"/>
    </xf>
    <xf numFmtId="0" fontId="30" fillId="0" borderId="0" xfId="0" applyFont="1" applyBorder="1" applyAlignment="1" applyProtection="1">
      <alignment horizontal="center"/>
      <protection locked="0"/>
    </xf>
    <xf numFmtId="0" fontId="14" fillId="0" borderId="0" xfId="0" applyFont="1" applyBorder="1" applyAlignment="1" applyProtection="1">
      <alignment horizontal="center"/>
      <protection locked="0"/>
    </xf>
    <xf numFmtId="0" fontId="11" fillId="0" borderId="4" xfId="0" applyFont="1" applyBorder="1" applyAlignment="1" applyProtection="1">
      <alignment horizontal="left"/>
      <protection locked="0"/>
    </xf>
    <xf numFmtId="0" fontId="15" fillId="0" borderId="4" xfId="0" applyFont="1" applyBorder="1" applyAlignment="1" applyProtection="1">
      <protection locked="0"/>
    </xf>
    <xf numFmtId="0" fontId="15" fillId="0" borderId="4" xfId="0" applyFont="1" applyBorder="1" applyAlignment="1" applyProtection="1">
      <alignment horizontal="left"/>
      <protection locked="0"/>
    </xf>
    <xf numFmtId="0" fontId="15" fillId="0" borderId="4" xfId="0" applyFont="1" applyBorder="1" applyAlignment="1" applyProtection="1">
      <alignment horizontal="center"/>
      <protection locked="0"/>
    </xf>
    <xf numFmtId="0" fontId="4" fillId="0" borderId="13" xfId="0" applyFont="1" applyBorder="1" applyProtection="1">
      <protection locked="0"/>
    </xf>
    <xf numFmtId="0" fontId="6" fillId="0" borderId="2" xfId="0" applyFont="1" applyBorder="1" applyAlignment="1" applyProtection="1">
      <alignment horizontal="left" vertical="top"/>
      <protection locked="0"/>
    </xf>
    <xf numFmtId="0" fontId="2" fillId="0" borderId="13" xfId="0" applyFont="1" applyBorder="1" applyAlignment="1" applyProtection="1">
      <alignment horizontal="left" wrapText="1"/>
      <protection locked="0"/>
    </xf>
    <xf numFmtId="0" fontId="5" fillId="0" borderId="0" xfId="0" applyFont="1" applyAlignment="1" applyProtection="1">
      <alignment horizontal="center"/>
      <protection locked="0"/>
    </xf>
    <xf numFmtId="0" fontId="4" fillId="0" borderId="0" xfId="0" applyFont="1" applyProtection="1">
      <protection locked="0"/>
    </xf>
    <xf numFmtId="0" fontId="3" fillId="0" borderId="1" xfId="0" applyFont="1" applyBorder="1" applyProtection="1">
      <protection locked="0"/>
    </xf>
    <xf numFmtId="0" fontId="18" fillId="0" borderId="0" xfId="0" applyFont="1" applyBorder="1" applyAlignment="1" applyProtection="1">
      <alignment horizontal="left" vertical="top" wrapText="1"/>
      <protection locked="0"/>
    </xf>
    <xf numFmtId="0" fontId="0" fillId="0" borderId="8" xfId="0" applyBorder="1" applyProtection="1">
      <protection locked="0"/>
    </xf>
    <xf numFmtId="0" fontId="0" fillId="0" borderId="0" xfId="0" applyProtection="1">
      <protection locked="0"/>
    </xf>
    <xf numFmtId="0" fontId="6" fillId="0" borderId="0" xfId="0" applyFont="1" applyBorder="1" applyAlignment="1" applyProtection="1">
      <alignment horizontal="right" vertical="top"/>
      <protection locked="0"/>
    </xf>
    <xf numFmtId="0" fontId="9" fillId="0" borderId="8" xfId="0" applyFont="1" applyBorder="1" applyAlignment="1" applyProtection="1">
      <alignment horizontal="left" vertical="top"/>
      <protection locked="0"/>
    </xf>
    <xf numFmtId="0" fontId="2" fillId="0" borderId="8" xfId="0" applyFont="1" applyBorder="1" applyAlignment="1" applyProtection="1">
      <alignment wrapText="1"/>
      <protection locked="0"/>
    </xf>
    <xf numFmtId="165" fontId="9" fillId="0" borderId="10" xfId="0" applyNumberFormat="1" applyFont="1" applyBorder="1" applyAlignment="1" applyProtection="1">
      <alignment horizontal="center" vertical="top"/>
      <protection locked="0"/>
    </xf>
    <xf numFmtId="0" fontId="9" fillId="0" borderId="8" xfId="0" applyFont="1" applyBorder="1" applyAlignment="1" applyProtection="1">
      <alignment horizontal="center" vertical="top"/>
      <protection locked="0"/>
    </xf>
    <xf numFmtId="165" fontId="9" fillId="0" borderId="10" xfId="0" applyNumberFormat="1" applyFont="1" applyBorder="1" applyAlignment="1" applyProtection="1">
      <alignment horizontal="center"/>
      <protection locked="0"/>
    </xf>
    <xf numFmtId="0" fontId="1" fillId="0" borderId="8" xfId="0" applyFont="1" applyBorder="1" applyAlignment="1" applyProtection="1">
      <protection locked="0"/>
    </xf>
    <xf numFmtId="0" fontId="6" fillId="0" borderId="1" xfId="0" applyFont="1" applyBorder="1" applyAlignment="1" applyProtection="1">
      <alignment horizontal="right" vertical="top"/>
      <protection locked="0"/>
    </xf>
    <xf numFmtId="165" fontId="9" fillId="0" borderId="24" xfId="0" applyNumberFormat="1" applyFont="1" applyBorder="1" applyAlignment="1" applyProtection="1">
      <alignment horizontal="center"/>
      <protection locked="0"/>
    </xf>
    <xf numFmtId="0" fontId="2" fillId="0" borderId="8" xfId="0" applyFont="1" applyBorder="1" applyAlignment="1" applyProtection="1">
      <alignment horizontal="left" vertical="top"/>
      <protection locked="0"/>
    </xf>
    <xf numFmtId="0" fontId="6" fillId="0" borderId="8" xfId="0" applyFont="1" applyBorder="1" applyAlignment="1" applyProtection="1">
      <alignment horizontal="right" vertical="top"/>
      <protection locked="0"/>
    </xf>
    <xf numFmtId="0" fontId="6" fillId="0" borderId="0" xfId="0" applyFont="1" applyBorder="1" applyAlignment="1" applyProtection="1">
      <alignment horizontal="right"/>
      <protection locked="0"/>
    </xf>
    <xf numFmtId="0" fontId="2" fillId="0" borderId="8" xfId="0" applyFont="1" applyBorder="1" applyAlignment="1" applyProtection="1">
      <alignment horizontal="center" vertical="top"/>
      <protection locked="0"/>
    </xf>
    <xf numFmtId="165" fontId="9" fillId="0" borderId="0" xfId="0" applyNumberFormat="1" applyFont="1" applyBorder="1" applyAlignment="1" applyProtection="1">
      <alignment horizontal="center"/>
      <protection locked="0"/>
    </xf>
    <xf numFmtId="0" fontId="9" fillId="0" borderId="1" xfId="0" applyFont="1" applyBorder="1" applyAlignment="1" applyProtection="1">
      <alignment horizontal="center" vertical="top"/>
      <protection locked="0"/>
    </xf>
    <xf numFmtId="0" fontId="0" fillId="0" borderId="0" xfId="0" applyBorder="1" applyProtection="1">
      <protection locked="0"/>
    </xf>
    <xf numFmtId="165" fontId="9" fillId="0" borderId="10" xfId="0" applyNumberFormat="1" applyFont="1" applyFill="1" applyBorder="1" applyAlignment="1" applyProtection="1">
      <alignment horizontal="center"/>
      <protection locked="0"/>
    </xf>
    <xf numFmtId="165" fontId="9" fillId="0" borderId="24" xfId="0" applyNumberFormat="1" applyFont="1" applyBorder="1" applyAlignment="1" applyProtection="1">
      <alignment horizontal="center" vertical="top"/>
      <protection locked="0"/>
    </xf>
    <xf numFmtId="165" fontId="9" fillId="0" borderId="24" xfId="0" applyNumberFormat="1" applyFont="1" applyFill="1" applyBorder="1" applyAlignment="1" applyProtection="1">
      <alignment horizontal="center"/>
      <protection locked="0"/>
    </xf>
    <xf numFmtId="0" fontId="9" fillId="0" borderId="3" xfId="0" applyFont="1" applyBorder="1" applyAlignment="1" applyProtection="1">
      <protection locked="0"/>
    </xf>
    <xf numFmtId="0" fontId="8" fillId="0" borderId="4" xfId="0" applyFont="1" applyBorder="1" applyAlignment="1" applyProtection="1">
      <alignment horizontal="center"/>
      <protection locked="0"/>
    </xf>
    <xf numFmtId="0" fontId="18" fillId="0" borderId="4" xfId="0" applyFont="1" applyFill="1" applyBorder="1" applyAlignment="1" applyProtection="1">
      <alignment horizontal="center"/>
      <protection locked="0"/>
    </xf>
    <xf numFmtId="0" fontId="9" fillId="0" borderId="12" xfId="0" applyFont="1" applyBorder="1" applyAlignment="1" applyProtection="1">
      <alignment wrapText="1"/>
      <protection locked="0"/>
    </xf>
    <xf numFmtId="0" fontId="18" fillId="0" borderId="4" xfId="0" applyFont="1" applyBorder="1" applyAlignment="1" applyProtection="1">
      <alignment horizontal="center"/>
      <protection locked="0"/>
    </xf>
    <xf numFmtId="0" fontId="9" fillId="0" borderId="4" xfId="0" applyFont="1" applyBorder="1" applyProtection="1">
      <protection locked="0"/>
    </xf>
    <xf numFmtId="0" fontId="2" fillId="0" borderId="13" xfId="0" applyFont="1" applyBorder="1" applyAlignment="1" applyProtection="1">
      <alignment horizontal="left" vertical="top"/>
      <protection locked="0"/>
    </xf>
    <xf numFmtId="0" fontId="6" fillId="0" borderId="1" xfId="0" applyFont="1" applyBorder="1" applyAlignment="1" applyProtection="1">
      <alignment horizontal="left"/>
      <protection locked="0"/>
    </xf>
    <xf numFmtId="0" fontId="10" fillId="0" borderId="0" xfId="0" applyFont="1" applyBorder="1" applyAlignment="1" applyProtection="1">
      <alignment horizontal="center"/>
      <protection locked="0"/>
    </xf>
    <xf numFmtId="0" fontId="6" fillId="0" borderId="0" xfId="0" applyFont="1" applyBorder="1" applyAlignment="1" applyProtection="1">
      <alignment horizontal="center"/>
      <protection locked="0"/>
    </xf>
    <xf numFmtId="165" fontId="9" fillId="0" borderId="6" xfId="0" applyNumberFormat="1" applyFont="1" applyBorder="1" applyAlignment="1" applyProtection="1">
      <alignment horizontal="center" vertical="top"/>
      <protection locked="0"/>
    </xf>
    <xf numFmtId="0" fontId="2" fillId="0" borderId="0" xfId="0" applyFont="1" applyBorder="1" applyProtection="1">
      <protection locked="0"/>
    </xf>
    <xf numFmtId="0" fontId="2" fillId="0" borderId="0" xfId="0" applyFont="1" applyProtection="1">
      <protection locked="0"/>
    </xf>
    <xf numFmtId="0" fontId="1" fillId="0" borderId="0" xfId="0" applyFont="1" applyBorder="1" applyProtection="1">
      <protection locked="0"/>
    </xf>
    <xf numFmtId="0" fontId="1" fillId="0" borderId="0" xfId="0" applyFont="1" applyProtection="1">
      <protection locked="0"/>
    </xf>
    <xf numFmtId="165" fontId="9" fillId="0" borderId="0" xfId="0" applyNumberFormat="1" applyFont="1" applyBorder="1" applyAlignment="1" applyProtection="1">
      <alignment horizontal="center" vertical="top"/>
      <protection locked="0"/>
    </xf>
    <xf numFmtId="0" fontId="1" fillId="0" borderId="8" xfId="0" applyFont="1" applyBorder="1" applyProtection="1">
      <protection locked="0"/>
    </xf>
    <xf numFmtId="0" fontId="9" fillId="0" borderId="4" xfId="0" applyFont="1" applyBorder="1" applyAlignment="1" applyProtection="1">
      <alignment horizontal="center" vertical="top"/>
      <protection locked="0"/>
    </xf>
    <xf numFmtId="0" fontId="1" fillId="0" borderId="12" xfId="0" applyFont="1" applyBorder="1" applyProtection="1">
      <protection locked="0"/>
    </xf>
    <xf numFmtId="0" fontId="3" fillId="0" borderId="0" xfId="0" applyFont="1" applyProtection="1">
      <protection locked="0"/>
    </xf>
    <xf numFmtId="0" fontId="6" fillId="0" borderId="5" xfId="0" applyFont="1" applyBorder="1" applyAlignment="1" applyProtection="1">
      <alignment horizontal="left"/>
      <protection locked="0"/>
    </xf>
    <xf numFmtId="0" fontId="4" fillId="0" borderId="2" xfId="0" applyFont="1" applyBorder="1" applyProtection="1">
      <protection locked="0"/>
    </xf>
    <xf numFmtId="0" fontId="6" fillId="0" borderId="2"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2"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4" fillId="0" borderId="1" xfId="0" applyFont="1" applyBorder="1" applyAlignment="1" applyProtection="1">
      <alignment horizontal="center"/>
      <protection locked="0"/>
    </xf>
    <xf numFmtId="0" fontId="8" fillId="0" borderId="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0" fillId="0" borderId="25" xfId="0" applyFont="1" applyBorder="1" applyAlignment="1" applyProtection="1">
      <alignment horizontal="left" vertical="top"/>
      <protection locked="0"/>
    </xf>
    <xf numFmtId="0" fontId="10" fillId="0" borderId="0" xfId="0" applyFont="1" applyBorder="1" applyAlignment="1" applyProtection="1">
      <alignment horizontal="left" vertical="top"/>
      <protection locked="0"/>
    </xf>
    <xf numFmtId="0" fontId="10" fillId="0" borderId="25" xfId="0" applyFont="1" applyBorder="1" applyAlignment="1" applyProtection="1">
      <alignment horizontal="center" vertical="top" wrapText="1"/>
      <protection locked="0"/>
    </xf>
    <xf numFmtId="0" fontId="10" fillId="0" borderId="8" xfId="0" applyFont="1" applyBorder="1" applyAlignment="1" applyProtection="1">
      <alignment horizontal="center"/>
      <protection locked="0"/>
    </xf>
    <xf numFmtId="165" fontId="9" fillId="0" borderId="1" xfId="0" applyNumberFormat="1" applyFont="1" applyBorder="1" applyAlignment="1" applyProtection="1">
      <alignment horizontal="center"/>
      <protection locked="0"/>
    </xf>
    <xf numFmtId="165" fontId="9" fillId="0" borderId="11" xfId="0" applyNumberFormat="1" applyFont="1" applyBorder="1" applyAlignment="1" applyProtection="1">
      <alignment horizontal="center" vertical="top"/>
      <protection locked="0"/>
    </xf>
    <xf numFmtId="0" fontId="6" fillId="0" borderId="5" xfId="0" applyFont="1" applyFill="1" applyBorder="1" applyAlignment="1" applyProtection="1">
      <alignment horizontal="left" vertical="top"/>
      <protection locked="0"/>
    </xf>
    <xf numFmtId="0" fontId="9" fillId="0" borderId="2" xfId="0" applyFont="1" applyFill="1" applyBorder="1" applyAlignment="1" applyProtection="1">
      <alignment horizontal="center" vertical="top"/>
      <protection locked="0"/>
    </xf>
    <xf numFmtId="0" fontId="6" fillId="0" borderId="2" xfId="0" applyFont="1" applyFill="1" applyBorder="1" applyAlignment="1" applyProtection="1">
      <alignment horizontal="right" vertical="top"/>
      <protection locked="0"/>
    </xf>
    <xf numFmtId="0" fontId="8" fillId="0" borderId="2"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0" fontId="29" fillId="0" borderId="1" xfId="0" applyFont="1" applyFill="1" applyBorder="1" applyAlignment="1" applyProtection="1">
      <alignment horizontal="left" vertical="top"/>
      <protection locked="0"/>
    </xf>
    <xf numFmtId="0" fontId="17" fillId="0" borderId="0" xfId="0" applyFont="1" applyFill="1" applyBorder="1" applyAlignment="1" applyProtection="1">
      <alignment horizontal="center" vertical="top"/>
      <protection locked="0"/>
    </xf>
    <xf numFmtId="0" fontId="29" fillId="0" borderId="0" xfId="0" applyFont="1" applyFill="1" applyBorder="1" applyAlignment="1" applyProtection="1">
      <alignment horizontal="right" vertical="top"/>
      <protection locked="0"/>
    </xf>
    <xf numFmtId="0" fontId="7" fillId="0" borderId="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protection locked="0"/>
    </xf>
    <xf numFmtId="0" fontId="9" fillId="0" borderId="1" xfId="0" applyFont="1" applyFill="1" applyBorder="1" applyAlignment="1" applyProtection="1">
      <alignment horizontal="center" vertical="top"/>
      <protection locked="0"/>
    </xf>
    <xf numFmtId="0" fontId="7" fillId="0" borderId="1" xfId="0" applyFont="1" applyBorder="1" applyAlignment="1" applyProtection="1">
      <alignment horizontal="left"/>
      <protection locked="0"/>
    </xf>
    <xf numFmtId="0" fontId="9" fillId="0" borderId="1" xfId="0" applyFont="1" applyFill="1" applyBorder="1" applyAlignment="1" applyProtection="1">
      <alignment horizontal="center"/>
      <protection locked="0"/>
    </xf>
    <xf numFmtId="0" fontId="9" fillId="0" borderId="0" xfId="0" applyFont="1" applyFill="1" applyAlignment="1" applyProtection="1">
      <alignment horizontal="right"/>
      <protection locked="0"/>
    </xf>
    <xf numFmtId="9" fontId="1" fillId="0" borderId="10" xfId="0" applyNumberFormat="1" applyFont="1" applyFill="1" applyBorder="1" applyAlignment="1" applyProtection="1">
      <alignment horizontal="right"/>
      <protection locked="0"/>
    </xf>
    <xf numFmtId="49" fontId="6" fillId="0" borderId="1" xfId="0" applyNumberFormat="1" applyFont="1" applyFill="1" applyBorder="1" applyAlignment="1" applyProtection="1">
      <alignment horizontal="center" vertical="top"/>
      <protection locked="0"/>
    </xf>
    <xf numFmtId="0" fontId="9" fillId="0" borderId="0" xfId="0" applyFont="1" applyFill="1" applyBorder="1" applyAlignment="1" applyProtection="1">
      <alignment horizontal="right"/>
      <protection locked="0"/>
    </xf>
    <xf numFmtId="10" fontId="1" fillId="0" borderId="10" xfId="0" applyNumberFormat="1" applyFont="1" applyFill="1" applyBorder="1" applyAlignment="1" applyProtection="1">
      <alignment horizontal="right"/>
      <protection locked="0"/>
    </xf>
    <xf numFmtId="49" fontId="9" fillId="0" borderId="1" xfId="0" applyNumberFormat="1" applyFont="1" applyFill="1" applyBorder="1" applyAlignment="1" applyProtection="1">
      <alignment horizontal="center" vertical="top"/>
      <protection locked="0"/>
    </xf>
    <xf numFmtId="0" fontId="1" fillId="0" borderId="0" xfId="0" applyFont="1" applyFill="1" applyBorder="1" applyProtection="1">
      <protection locked="0"/>
    </xf>
    <xf numFmtId="10" fontId="9" fillId="0" borderId="0" xfId="0" applyNumberFormat="1" applyFont="1" applyFill="1" applyBorder="1" applyAlignment="1" applyProtection="1">
      <protection locked="0"/>
    </xf>
    <xf numFmtId="165" fontId="9" fillId="0" borderId="24" xfId="0" applyNumberFormat="1" applyFont="1" applyFill="1" applyBorder="1" applyAlignment="1" applyProtection="1">
      <alignment horizontal="right"/>
      <protection locked="0"/>
    </xf>
    <xf numFmtId="0" fontId="7" fillId="0" borderId="1" xfId="0" applyFont="1" applyBorder="1" applyAlignment="1" applyProtection="1">
      <alignment horizontal="center"/>
      <protection locked="0"/>
    </xf>
    <xf numFmtId="0" fontId="9" fillId="0" borderId="0" xfId="0" applyFont="1" applyFill="1" applyBorder="1" applyAlignment="1" applyProtection="1">
      <protection locked="0"/>
    </xf>
    <xf numFmtId="0" fontId="9" fillId="0" borderId="0" xfId="0" applyFont="1" applyFill="1" applyBorder="1" applyAlignment="1" applyProtection="1">
      <alignment horizontal="center"/>
      <protection locked="0"/>
    </xf>
    <xf numFmtId="0" fontId="1" fillId="0" borderId="0" xfId="0" applyFont="1" applyFill="1" applyProtection="1">
      <protection locked="0"/>
    </xf>
    <xf numFmtId="0" fontId="18" fillId="0" borderId="1" xfId="0" applyFont="1" applyBorder="1" applyAlignment="1" applyProtection="1">
      <alignment horizontal="center"/>
      <protection locked="0"/>
    </xf>
    <xf numFmtId="49" fontId="6" fillId="0" borderId="1" xfId="0" applyNumberFormat="1" applyFont="1" applyFill="1" applyBorder="1" applyAlignment="1" applyProtection="1">
      <alignment horizontal="center"/>
      <protection locked="0"/>
    </xf>
    <xf numFmtId="0" fontId="6" fillId="0" borderId="1" xfId="0" applyFont="1" applyBorder="1" applyAlignment="1" applyProtection="1">
      <alignment horizontal="left" vertical="top"/>
      <protection locked="0"/>
    </xf>
    <xf numFmtId="0" fontId="0" fillId="0" borderId="0" xfId="0" applyAlignment="1" applyProtection="1">
      <protection locked="0"/>
    </xf>
    <xf numFmtId="0" fontId="18" fillId="0" borderId="0" xfId="0" applyFont="1" applyBorder="1" applyAlignment="1" applyProtection="1">
      <alignment horizontal="left" vertical="center" wrapText="1"/>
      <protection locked="0"/>
    </xf>
    <xf numFmtId="0" fontId="22" fillId="0" borderId="8" xfId="0" applyFont="1" applyBorder="1" applyAlignment="1" applyProtection="1">
      <protection locked="0"/>
    </xf>
    <xf numFmtId="0" fontId="18" fillId="0" borderId="1" xfId="0" applyFont="1" applyBorder="1" applyAlignment="1" applyProtection="1">
      <alignment horizontal="left"/>
      <protection locked="0"/>
    </xf>
    <xf numFmtId="10" fontId="9" fillId="0" borderId="0" xfId="0" applyNumberFormat="1" applyFont="1" applyBorder="1" applyAlignment="1" applyProtection="1">
      <alignment horizontal="right"/>
      <protection locked="0"/>
    </xf>
    <xf numFmtId="165" fontId="9" fillId="0" borderId="10" xfId="0" applyNumberFormat="1" applyFont="1" applyBorder="1" applyProtection="1">
      <protection locked="0"/>
    </xf>
    <xf numFmtId="165" fontId="9" fillId="0" borderId="0" xfId="0" applyNumberFormat="1" applyFont="1" applyBorder="1" applyProtection="1">
      <protection locked="0"/>
    </xf>
    <xf numFmtId="0" fontId="1" fillId="0" borderId="1" xfId="0" applyFont="1" applyBorder="1" applyProtection="1">
      <protection locked="0"/>
    </xf>
    <xf numFmtId="0" fontId="18" fillId="0" borderId="0" xfId="0" applyFont="1" applyFill="1" applyBorder="1" applyAlignment="1" applyProtection="1">
      <alignment vertical="top" wrapText="1"/>
      <protection locked="0"/>
    </xf>
    <xf numFmtId="0" fontId="18" fillId="0" borderId="8" xfId="0" applyFont="1" applyFill="1" applyBorder="1" applyAlignment="1" applyProtection="1">
      <alignment vertical="top" wrapText="1"/>
      <protection locked="0"/>
    </xf>
    <xf numFmtId="0" fontId="9" fillId="0" borderId="3" xfId="0" applyFont="1" applyBorder="1" applyProtection="1">
      <protection locked="0"/>
    </xf>
    <xf numFmtId="0" fontId="9" fillId="0" borderId="4" xfId="0" applyFont="1" applyBorder="1" applyAlignment="1" applyProtection="1">
      <protection locked="0"/>
    </xf>
    <xf numFmtId="0" fontId="0" fillId="0" borderId="4" xfId="0" applyBorder="1" applyProtection="1">
      <protection locked="0"/>
    </xf>
    <xf numFmtId="0" fontId="18" fillId="0" borderId="12" xfId="0" applyFont="1" applyBorder="1" applyAlignment="1" applyProtection="1">
      <alignment horizontal="center" vertical="top" wrapText="1"/>
      <protection locked="0"/>
    </xf>
    <xf numFmtId="0" fontId="3" fillId="0" borderId="0" xfId="0" applyFont="1" applyAlignment="1" applyProtection="1">
      <protection locked="0"/>
    </xf>
    <xf numFmtId="0" fontId="0" fillId="0" borderId="1" xfId="0" applyBorder="1" applyAlignment="1" applyProtection="1">
      <alignment horizontal="center"/>
      <protection locked="0"/>
    </xf>
    <xf numFmtId="0" fontId="0" fillId="0" borderId="0" xfId="0" applyBorder="1" applyAlignment="1" applyProtection="1">
      <alignment horizontal="center"/>
      <protection locked="0"/>
    </xf>
    <xf numFmtId="0" fontId="0" fillId="0" borderId="8" xfId="0" applyBorder="1"/>
    <xf numFmtId="0" fontId="10" fillId="0" borderId="6" xfId="0" applyFont="1" applyBorder="1" applyAlignment="1">
      <alignment horizontal="center" vertical="top"/>
    </xf>
    <xf numFmtId="0" fontId="0" fillId="0" borderId="6" xfId="0" applyBorder="1"/>
    <xf numFmtId="165" fontId="32" fillId="0" borderId="7" xfId="0" applyNumberFormat="1" applyFont="1" applyBorder="1" applyAlignment="1" applyProtection="1">
      <alignment horizontal="center" vertical="center" wrapText="1"/>
      <protection locked="0"/>
    </xf>
    <xf numFmtId="0" fontId="0" fillId="0" borderId="4" xfId="0" applyBorder="1" applyAlignment="1" applyProtection="1">
      <alignment horizontal="center"/>
      <protection locked="0"/>
    </xf>
    <xf numFmtId="165" fontId="26" fillId="0" borderId="8" xfId="0" applyNumberFormat="1" applyFont="1" applyBorder="1" applyAlignment="1" applyProtection="1">
      <alignment horizontal="center"/>
      <protection locked="0"/>
    </xf>
    <xf numFmtId="165" fontId="26" fillId="0" borderId="12" xfId="0" applyNumberFormat="1" applyFont="1" applyBorder="1" applyAlignment="1" applyProtection="1">
      <alignment horizontal="center"/>
      <protection locked="0"/>
    </xf>
    <xf numFmtId="165" fontId="26" fillId="0" borderId="9" xfId="0" applyNumberFormat="1" applyFont="1" applyBorder="1" applyAlignment="1" applyProtection="1">
      <alignment horizontal="center"/>
      <protection locked="0"/>
    </xf>
    <xf numFmtId="165" fontId="26" fillId="0" borderId="11" xfId="0" applyNumberFormat="1" applyFont="1" applyBorder="1" applyAlignment="1" applyProtection="1">
      <alignment horizontal="center"/>
    </xf>
    <xf numFmtId="0" fontId="0" fillId="0" borderId="0" xfId="0" applyBorder="1" applyAlignment="1">
      <alignment horizontal="center"/>
    </xf>
    <xf numFmtId="165" fontId="2" fillId="0" borderId="8" xfId="0" applyNumberFormat="1" applyFont="1" applyBorder="1" applyAlignment="1" applyProtection="1">
      <alignment horizontal="center" vertical="top"/>
      <protection locked="0"/>
    </xf>
    <xf numFmtId="0" fontId="18" fillId="0" borderId="6" xfId="0" applyFont="1" applyBorder="1" applyAlignment="1">
      <alignment vertical="top" wrapText="1"/>
    </xf>
    <xf numFmtId="165" fontId="0" fillId="0" borderId="14" xfId="0" applyNumberFormat="1" applyBorder="1" applyAlignment="1">
      <alignment vertical="top"/>
    </xf>
    <xf numFmtId="0" fontId="6" fillId="4" borderId="10" xfId="0" applyFont="1" applyFill="1" applyBorder="1" applyAlignment="1">
      <alignment horizontal="centerContinuous" vertical="top"/>
    </xf>
    <xf numFmtId="0" fontId="6" fillId="4" borderId="11" xfId="0" applyFont="1" applyFill="1" applyBorder="1" applyAlignment="1">
      <alignment horizontal="centerContinuous" vertical="top"/>
    </xf>
    <xf numFmtId="0" fontId="4" fillId="4" borderId="27" xfId="0" applyFont="1" applyFill="1" applyBorder="1" applyAlignment="1" applyProtection="1">
      <alignment horizontal="centerContinuous"/>
      <protection locked="0"/>
    </xf>
    <xf numFmtId="0" fontId="0" fillId="0" borderId="8" xfId="0" applyFill="1" applyBorder="1" applyAlignment="1"/>
    <xf numFmtId="0" fontId="3" fillId="0" borderId="1" xfId="0" applyFont="1" applyBorder="1"/>
    <xf numFmtId="0" fontId="0" fillId="0" borderId="0" xfId="0" applyBorder="1" applyAlignment="1">
      <alignment wrapText="1"/>
    </xf>
    <xf numFmtId="165" fontId="2" fillId="0" borderId="7" xfId="0" applyNumberFormat="1" applyFont="1" applyBorder="1" applyAlignment="1" applyProtection="1">
      <alignment horizontal="center" vertical="center"/>
      <protection locked="0"/>
    </xf>
    <xf numFmtId="165" fontId="9" fillId="0" borderId="7" xfId="0" applyNumberFormat="1" applyFont="1" applyBorder="1" applyAlignment="1">
      <alignment horizontal="center" vertical="center"/>
    </xf>
    <xf numFmtId="165" fontId="9" fillId="0" borderId="7" xfId="0" applyNumberFormat="1" applyFont="1" applyBorder="1" applyAlignment="1" applyProtection="1">
      <alignment horizontal="center" vertical="center"/>
      <protection locked="0"/>
    </xf>
    <xf numFmtId="165" fontId="9" fillId="0" borderId="8" xfId="0" applyNumberFormat="1" applyFont="1" applyBorder="1" applyAlignment="1">
      <alignment horizontal="center" vertical="center" wrapText="1"/>
    </xf>
    <xf numFmtId="165" fontId="2" fillId="0" borderId="8" xfId="0" applyNumberFormat="1" applyFont="1" applyBorder="1" applyAlignment="1" applyProtection="1">
      <alignment horizontal="center" vertical="center"/>
      <protection locked="0"/>
    </xf>
    <xf numFmtId="165" fontId="27" fillId="2" borderId="5" xfId="0" applyNumberFormat="1" applyFont="1" applyFill="1" applyBorder="1" applyAlignment="1" applyProtection="1">
      <alignment horizontal="right"/>
    </xf>
    <xf numFmtId="165" fontId="27" fillId="0" borderId="1" xfId="0" applyNumberFormat="1" applyFont="1" applyFill="1" applyBorder="1" applyAlignment="1" applyProtection="1">
      <alignment horizontal="right"/>
    </xf>
    <xf numFmtId="165" fontId="12" fillId="2" borderId="29" xfId="0" applyNumberFormat="1" applyFont="1" applyFill="1" applyBorder="1" applyAlignment="1" applyProtection="1"/>
    <xf numFmtId="164" fontId="18" fillId="0" borderId="24" xfId="0" applyNumberFormat="1" applyFont="1" applyFill="1" applyBorder="1" applyAlignment="1" applyProtection="1">
      <alignment horizontal="center"/>
      <protection locked="0"/>
    </xf>
    <xf numFmtId="0" fontId="0" fillId="0" borderId="1" xfId="0" applyBorder="1"/>
    <xf numFmtId="0" fontId="6" fillId="0" borderId="1" xfId="0" applyFont="1" applyBorder="1" applyAlignment="1" applyProtection="1">
      <alignment horizontal="left" vertical="top"/>
    </xf>
    <xf numFmtId="0" fontId="11" fillId="0" borderId="0" xfId="0" applyFont="1" applyBorder="1" applyAlignment="1" applyProtection="1">
      <alignment horizontal="left" vertical="top"/>
    </xf>
    <xf numFmtId="0" fontId="6" fillId="0" borderId="1" xfId="0" applyFont="1" applyFill="1" applyBorder="1" applyAlignment="1" applyProtection="1">
      <alignment horizontal="left"/>
      <protection locked="0"/>
    </xf>
    <xf numFmtId="0" fontId="6" fillId="0" borderId="0" xfId="0" applyFont="1" applyAlignment="1">
      <alignment horizontal="right"/>
    </xf>
    <xf numFmtId="0" fontId="16" fillId="0" borderId="0" xfId="0" applyNumberFormat="1" applyFont="1" applyFill="1" applyAlignment="1" applyProtection="1">
      <alignment horizontal="left"/>
    </xf>
    <xf numFmtId="0" fontId="40" fillId="0" borderId="1" xfId="0" applyFont="1" applyBorder="1" applyAlignment="1" applyProtection="1">
      <alignment horizontal="left" vertical="top"/>
      <protection hidden="1"/>
    </xf>
    <xf numFmtId="0" fontId="40" fillId="0" borderId="0" xfId="0" applyFont="1" applyBorder="1" applyAlignment="1"/>
    <xf numFmtId="0" fontId="40" fillId="0" borderId="8" xfId="0" applyFont="1" applyBorder="1" applyAlignment="1"/>
    <xf numFmtId="0" fontId="9" fillId="0" borderId="0" xfId="5"/>
    <xf numFmtId="44" fontId="9" fillId="0" borderId="0" xfId="3" applyFont="1"/>
    <xf numFmtId="9" fontId="9" fillId="0" borderId="0" xfId="7" applyFont="1"/>
    <xf numFmtId="0" fontId="9" fillId="0" borderId="0" xfId="5" applyAlignment="1">
      <alignment horizontal="center"/>
    </xf>
    <xf numFmtId="44" fontId="9" fillId="0" borderId="0" xfId="5" applyNumberFormat="1"/>
    <xf numFmtId="0" fontId="10" fillId="0" borderId="0" xfId="5" applyFont="1"/>
    <xf numFmtId="0" fontId="6" fillId="0" borderId="0" xfId="5" applyFont="1" applyAlignment="1">
      <alignment horizontal="right"/>
    </xf>
    <xf numFmtId="167" fontId="9" fillId="0" borderId="30" xfId="3" applyNumberFormat="1" applyFont="1" applyBorder="1" applyAlignment="1"/>
    <xf numFmtId="168" fontId="9" fillId="0" borderId="30" xfId="3" applyNumberFormat="1" applyFont="1" applyBorder="1"/>
    <xf numFmtId="44" fontId="9" fillId="0" borderId="0" xfId="3" applyFont="1" applyBorder="1" applyAlignment="1"/>
    <xf numFmtId="0" fontId="6" fillId="0" borderId="0" xfId="5" applyFont="1" applyFill="1"/>
    <xf numFmtId="0" fontId="9" fillId="0" borderId="0" xfId="3" applyNumberFormat="1" applyFont="1"/>
    <xf numFmtId="0" fontId="9" fillId="0" borderId="0" xfId="3" applyNumberFormat="1" applyFont="1" applyBorder="1" applyAlignment="1"/>
    <xf numFmtId="0" fontId="9" fillId="0" borderId="0" xfId="3" applyNumberFormat="1" applyFont="1" applyBorder="1"/>
    <xf numFmtId="0" fontId="9" fillId="0" borderId="0" xfId="5" applyFont="1" applyAlignment="1"/>
    <xf numFmtId="37" fontId="9" fillId="0" borderId="0" xfId="3" applyNumberFormat="1" applyFont="1" applyBorder="1" applyAlignment="1">
      <alignment horizontal="center"/>
    </xf>
    <xf numFmtId="0" fontId="22" fillId="0" borderId="31" xfId="5" applyFont="1" applyBorder="1" applyAlignment="1">
      <alignment horizontal="center" vertical="center" wrapText="1"/>
    </xf>
    <xf numFmtId="0" fontId="6" fillId="0" borderId="0" xfId="5" applyFont="1" applyBorder="1" applyAlignment="1">
      <alignment horizontal="center" vertical="center" wrapText="1"/>
    </xf>
    <xf numFmtId="44" fontId="9" fillId="0" borderId="0" xfId="3" applyFont="1" applyFill="1" applyBorder="1" applyAlignment="1"/>
    <xf numFmtId="42" fontId="9" fillId="0" borderId="32" xfId="3" applyNumberFormat="1" applyFont="1" applyBorder="1" applyAlignment="1"/>
    <xf numFmtId="0" fontId="9" fillId="0" borderId="0" xfId="5" applyNumberFormat="1" applyFont="1" applyBorder="1" applyAlignment="1"/>
    <xf numFmtId="0" fontId="9" fillId="0" borderId="0" xfId="3" applyNumberFormat="1" applyFont="1" applyFill="1" applyBorder="1" applyAlignment="1"/>
    <xf numFmtId="0" fontId="6" fillId="0" borderId="14" xfId="5" applyFont="1" applyBorder="1" applyAlignment="1">
      <alignment horizontal="center" vertical="center" wrapText="1"/>
    </xf>
    <xf numFmtId="0" fontId="6" fillId="0" borderId="23" xfId="5" applyFont="1" applyBorder="1" applyAlignment="1">
      <alignment horizontal="center" vertical="center" wrapText="1"/>
    </xf>
    <xf numFmtId="0" fontId="22" fillId="0" borderId="33" xfId="5" applyFont="1" applyBorder="1" applyAlignment="1">
      <alignment horizontal="center" vertical="center" wrapText="1"/>
    </xf>
    <xf numFmtId="0" fontId="6" fillId="2" borderId="14" xfId="5" applyFont="1" applyFill="1" applyBorder="1" applyAlignment="1">
      <alignment horizontal="center" vertical="center" wrapText="1"/>
    </xf>
    <xf numFmtId="10" fontId="9" fillId="0" borderId="34" xfId="7" applyNumberFormat="1" applyFont="1" applyFill="1" applyBorder="1" applyAlignment="1">
      <alignment horizontal="center"/>
    </xf>
    <xf numFmtId="10" fontId="9" fillId="0" borderId="35" xfId="7" applyNumberFormat="1" applyFont="1" applyFill="1" applyBorder="1" applyAlignment="1">
      <alignment horizontal="center"/>
    </xf>
    <xf numFmtId="37" fontId="9" fillId="0" borderId="10" xfId="3" applyNumberFormat="1" applyFont="1" applyBorder="1" applyAlignment="1"/>
    <xf numFmtId="39" fontId="9" fillId="0" borderId="10" xfId="3" applyNumberFormat="1" applyFont="1" applyBorder="1" applyAlignment="1"/>
    <xf numFmtId="42" fontId="9" fillId="0" borderId="36" xfId="3" applyNumberFormat="1" applyFont="1" applyBorder="1" applyAlignment="1"/>
    <xf numFmtId="167" fontId="9" fillId="0" borderId="37" xfId="3" applyNumberFormat="1" applyFont="1" applyBorder="1" applyAlignment="1"/>
    <xf numFmtId="168" fontId="9" fillId="0" borderId="37" xfId="3" applyNumberFormat="1" applyFont="1" applyBorder="1"/>
    <xf numFmtId="10" fontId="9" fillId="0" borderId="38" xfId="7" applyNumberFormat="1" applyFont="1" applyFill="1" applyBorder="1" applyAlignment="1">
      <alignment horizontal="center"/>
    </xf>
    <xf numFmtId="42" fontId="9" fillId="0" borderId="39" xfId="3" applyNumberFormat="1" applyFont="1" applyBorder="1" applyAlignment="1"/>
    <xf numFmtId="167" fontId="9" fillId="0" borderId="40" xfId="3" applyNumberFormat="1" applyFont="1" applyBorder="1" applyAlignment="1"/>
    <xf numFmtId="0" fontId="41" fillId="0" borderId="0" xfId="5" applyFont="1" applyAlignment="1">
      <alignment horizontal="center" vertical="center" wrapText="1"/>
    </xf>
    <xf numFmtId="0" fontId="41" fillId="0" borderId="0" xfId="5" applyFont="1" applyAlignment="1">
      <alignment horizontal="center" vertical="center"/>
    </xf>
    <xf numFmtId="9" fontId="41" fillId="0" borderId="0" xfId="7" applyFont="1" applyAlignment="1">
      <alignment horizontal="center"/>
    </xf>
    <xf numFmtId="44" fontId="0" fillId="0" borderId="0" xfId="3" applyFont="1"/>
    <xf numFmtId="9" fontId="0" fillId="0" borderId="0" xfId="7" applyFont="1"/>
    <xf numFmtId="0" fontId="0" fillId="0" borderId="0" xfId="0" applyAlignment="1">
      <alignment horizontal="center"/>
    </xf>
    <xf numFmtId="44" fontId="0" fillId="0" borderId="0" xfId="0" applyNumberFormat="1"/>
    <xf numFmtId="37" fontId="0" fillId="0" borderId="10" xfId="3" applyNumberFormat="1" applyFont="1" applyBorder="1" applyAlignment="1"/>
    <xf numFmtId="0" fontId="42" fillId="0" borderId="0" xfId="0" applyFont="1" applyAlignment="1">
      <alignment horizontal="left"/>
    </xf>
    <xf numFmtId="39" fontId="0" fillId="0" borderId="10" xfId="3" applyNumberFormat="1" applyFont="1" applyBorder="1" applyAlignment="1"/>
    <xf numFmtId="0" fontId="10" fillId="0" borderId="0" xfId="0" applyFont="1"/>
    <xf numFmtId="37" fontId="0" fillId="0" borderId="0" xfId="3" applyNumberFormat="1" applyFont="1" applyBorder="1" applyAlignment="1">
      <alignment horizontal="center"/>
    </xf>
    <xf numFmtId="0" fontId="16" fillId="5" borderId="0" xfId="0" applyFont="1" applyFill="1"/>
    <xf numFmtId="0" fontId="41" fillId="0" borderId="0" xfId="0" applyFont="1" applyAlignment="1">
      <alignment horizontal="center"/>
    </xf>
    <xf numFmtId="0" fontId="41" fillId="0" borderId="0" xfId="0" applyFont="1" applyAlignment="1">
      <alignment horizontal="center" vertical="center" wrapText="1"/>
    </xf>
    <xf numFmtId="0" fontId="41" fillId="0" borderId="0" xfId="0" applyFont="1" applyAlignment="1">
      <alignment horizontal="center" vertical="center"/>
    </xf>
    <xf numFmtId="0" fontId="6" fillId="0" borderId="31"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0" xfId="0" applyFont="1"/>
    <xf numFmtId="0" fontId="9" fillId="0" borderId="42" xfId="0" applyFont="1" applyBorder="1"/>
    <xf numFmtId="0" fontId="9" fillId="0" borderId="40" xfId="0" applyFont="1" applyBorder="1"/>
    <xf numFmtId="0" fontId="9" fillId="0" borderId="40" xfId="0" applyFont="1" applyBorder="1" applyAlignment="1">
      <alignment horizontal="center"/>
    </xf>
    <xf numFmtId="0" fontId="9" fillId="0" borderId="36" xfId="0" applyFont="1" applyBorder="1"/>
    <xf numFmtId="0" fontId="9" fillId="0" borderId="37" xfId="0" applyFont="1" applyBorder="1"/>
    <xf numFmtId="0" fontId="9" fillId="0" borderId="37" xfId="0" applyFont="1" applyBorder="1" applyAlignment="1">
      <alignment horizontal="center"/>
    </xf>
    <xf numFmtId="0" fontId="9" fillId="0" borderId="32" xfId="0" applyFont="1" applyBorder="1"/>
    <xf numFmtId="0" fontId="9" fillId="0" borderId="30" xfId="0" applyFont="1" applyBorder="1"/>
    <xf numFmtId="0" fontId="9" fillId="0" borderId="0" xfId="5" applyFont="1"/>
    <xf numFmtId="0" fontId="9" fillId="0" borderId="0" xfId="5" applyFont="1" applyAlignment="1">
      <alignment horizontal="center"/>
    </xf>
    <xf numFmtId="44" fontId="9" fillId="0" borderId="0" xfId="5" applyNumberFormat="1" applyFont="1"/>
    <xf numFmtId="0" fontId="43" fillId="0" borderId="0" xfId="5" applyFont="1" applyAlignment="1">
      <alignment horizontal="left"/>
    </xf>
    <xf numFmtId="0" fontId="6" fillId="5" borderId="0" xfId="5" applyFont="1" applyFill="1"/>
    <xf numFmtId="0" fontId="44" fillId="0" borderId="0" xfId="5" applyFont="1" applyAlignment="1">
      <alignment horizontal="center"/>
    </xf>
    <xf numFmtId="9" fontId="44" fillId="0" borderId="0" xfId="7" applyFont="1" applyAlignment="1">
      <alignment horizontal="center"/>
    </xf>
    <xf numFmtId="44" fontId="44" fillId="0" borderId="0" xfId="3" applyFont="1" applyAlignment="1">
      <alignment horizontal="center"/>
    </xf>
    <xf numFmtId="0" fontId="9" fillId="0" borderId="15" xfId="5" applyFont="1" applyBorder="1" applyAlignment="1">
      <alignment horizontal="center"/>
    </xf>
    <xf numFmtId="42" fontId="9" fillId="0" borderId="34" xfId="5" applyNumberFormat="1" applyFont="1" applyBorder="1" applyAlignment="1"/>
    <xf numFmtId="0" fontId="9" fillId="0" borderId="8" xfId="5" applyFont="1" applyBorder="1"/>
    <xf numFmtId="0" fontId="9" fillId="0" borderId="17" xfId="5" applyFont="1" applyBorder="1" applyAlignment="1">
      <alignment horizontal="center"/>
    </xf>
    <xf numFmtId="42" fontId="9" fillId="0" borderId="38" xfId="5" applyNumberFormat="1" applyFont="1" applyBorder="1" applyAlignment="1"/>
    <xf numFmtId="0" fontId="9" fillId="0" borderId="20" xfId="5" applyFont="1" applyBorder="1"/>
    <xf numFmtId="0" fontId="9" fillId="0" borderId="43" xfId="5" applyFont="1" applyBorder="1" applyAlignment="1">
      <alignment horizontal="center"/>
    </xf>
    <xf numFmtId="42" fontId="9" fillId="0" borderId="35" xfId="5" applyNumberFormat="1" applyFont="1" applyBorder="1" applyAlignment="1"/>
    <xf numFmtId="0" fontId="9" fillId="0" borderId="12" xfId="5" applyFont="1" applyBorder="1"/>
    <xf numFmtId="0" fontId="9" fillId="0" borderId="0" xfId="5" applyNumberFormat="1" applyFont="1"/>
    <xf numFmtId="0" fontId="9" fillId="0" borderId="0" xfId="5" applyNumberFormat="1" applyFont="1" applyAlignment="1">
      <alignment horizontal="center"/>
    </xf>
    <xf numFmtId="44" fontId="6" fillId="0" borderId="0" xfId="5" applyNumberFormat="1" applyFont="1"/>
    <xf numFmtId="42" fontId="9" fillId="0" borderId="0" xfId="5" applyNumberFormat="1" applyFont="1" applyAlignment="1"/>
    <xf numFmtId="10" fontId="9" fillId="0" borderId="0" xfId="5" applyNumberFormat="1" applyFont="1" applyAlignment="1"/>
    <xf numFmtId="42" fontId="9" fillId="0" borderId="44" xfId="5" applyNumberFormat="1" applyFont="1" applyBorder="1" applyAlignment="1"/>
    <xf numFmtId="0" fontId="9" fillId="0" borderId="15" xfId="5" applyFont="1" applyBorder="1"/>
    <xf numFmtId="42" fontId="9" fillId="0" borderId="45" xfId="5" applyNumberFormat="1" applyFont="1" applyBorder="1" applyAlignment="1"/>
    <xf numFmtId="0" fontId="9" fillId="0" borderId="17" xfId="5" applyFont="1" applyBorder="1"/>
    <xf numFmtId="42" fontId="9" fillId="0" borderId="46" xfId="5" applyNumberFormat="1" applyFont="1" applyBorder="1" applyAlignment="1"/>
    <xf numFmtId="0" fontId="9" fillId="0" borderId="43" xfId="5" applyFont="1" applyBorder="1"/>
    <xf numFmtId="0" fontId="9" fillId="0" borderId="47" xfId="5" applyFont="1" applyBorder="1"/>
    <xf numFmtId="0" fontId="4" fillId="0" borderId="0" xfId="0" applyFont="1" applyAlignment="1"/>
    <xf numFmtId="44" fontId="6" fillId="0" borderId="2" xfId="5" applyNumberFormat="1" applyFont="1" applyBorder="1"/>
    <xf numFmtId="0" fontId="6" fillId="0" borderId="0" xfId="5" applyFont="1"/>
    <xf numFmtId="10" fontId="6" fillId="0" borderId="0" xfId="5" applyNumberFormat="1" applyFont="1"/>
    <xf numFmtId="0" fontId="13" fillId="0" borderId="0" xfId="0" applyFont="1" applyFill="1" applyBorder="1" applyAlignment="1" applyProtection="1">
      <alignment horizontal="center"/>
      <protection locked="0"/>
    </xf>
    <xf numFmtId="49" fontId="13" fillId="0" borderId="0" xfId="0" applyNumberFormat="1" applyFont="1" applyBorder="1" applyAlignment="1" applyProtection="1">
      <alignment horizontal="center"/>
      <protection locked="0"/>
    </xf>
    <xf numFmtId="49" fontId="16" fillId="0" borderId="0" xfId="0" applyNumberFormat="1" applyFont="1" applyAlignment="1">
      <alignment horizontal="center"/>
    </xf>
    <xf numFmtId="0" fontId="12" fillId="0" borderId="0" xfId="0" applyNumberFormat="1" applyFont="1" applyFill="1" applyBorder="1" applyAlignment="1" applyProtection="1">
      <alignment horizontal="left"/>
      <protection locked="0"/>
    </xf>
    <xf numFmtId="49" fontId="45" fillId="0" borderId="0" xfId="0" applyNumberFormat="1" applyFont="1" applyAlignment="1">
      <alignment horizontal="center"/>
    </xf>
    <xf numFmtId="169" fontId="19" fillId="0" borderId="0" xfId="0" applyNumberFormat="1" applyFont="1" applyBorder="1" applyAlignment="1" applyProtection="1">
      <alignment horizontal="left"/>
    </xf>
    <xf numFmtId="0" fontId="12" fillId="0" borderId="10" xfId="0" applyNumberFormat="1" applyFont="1" applyBorder="1" applyAlignment="1" applyProtection="1">
      <alignment horizontal="left"/>
      <protection locked="0"/>
    </xf>
    <xf numFmtId="0" fontId="12" fillId="0" borderId="24" xfId="0" applyNumberFormat="1" applyFont="1" applyBorder="1" applyAlignment="1" applyProtection="1">
      <alignment horizontal="left"/>
      <protection locked="0"/>
    </xf>
    <xf numFmtId="0" fontId="6" fillId="2" borderId="13" xfId="5" applyFont="1" applyFill="1" applyBorder="1" applyAlignment="1">
      <alignment horizontal="center" vertical="center" wrapText="1"/>
    </xf>
    <xf numFmtId="0" fontId="6" fillId="0" borderId="61" xfId="5" applyFont="1" applyBorder="1" applyAlignment="1">
      <alignment horizontal="center" vertical="center" wrapText="1"/>
    </xf>
    <xf numFmtId="0" fontId="6" fillId="0" borderId="62" xfId="5" applyFont="1" applyBorder="1" applyAlignment="1">
      <alignment horizontal="center" vertical="center" wrapText="1"/>
    </xf>
    <xf numFmtId="0" fontId="9" fillId="0" borderId="63" xfId="5" applyFont="1" applyBorder="1"/>
    <xf numFmtId="0" fontId="9" fillId="0" borderId="64" xfId="5" applyFont="1" applyBorder="1"/>
    <xf numFmtId="44" fontId="9" fillId="0" borderId="63" xfId="3" applyNumberFormat="1" applyFont="1" applyBorder="1" applyAlignment="1"/>
    <xf numFmtId="44" fontId="9" fillId="0" borderId="64" xfId="3" applyNumberFormat="1" applyFont="1" applyBorder="1" applyAlignment="1"/>
    <xf numFmtId="0" fontId="9" fillId="0" borderId="63" xfId="5" applyFont="1" applyBorder="1" applyAlignment="1">
      <alignment horizontal="center"/>
    </xf>
    <xf numFmtId="168" fontId="9" fillId="0" borderId="63" xfId="3" applyNumberFormat="1" applyFont="1" applyBorder="1"/>
    <xf numFmtId="168" fontId="9" fillId="0" borderId="64" xfId="3" applyNumberFormat="1" applyFont="1" applyBorder="1"/>
    <xf numFmtId="0" fontId="6" fillId="2" borderId="65" xfId="5" applyFont="1" applyFill="1" applyBorder="1" applyAlignment="1">
      <alignment horizontal="center" vertical="center" wrapText="1"/>
    </xf>
    <xf numFmtId="0" fontId="6" fillId="0" borderId="65" xfId="5" applyFont="1" applyBorder="1" applyAlignment="1">
      <alignment horizontal="center" vertical="center" wrapText="1"/>
    </xf>
    <xf numFmtId="0" fontId="9" fillId="0" borderId="24" xfId="7" applyNumberFormat="1" applyFont="1" applyFill="1" applyBorder="1" applyAlignment="1">
      <alignment horizontal="center"/>
    </xf>
    <xf numFmtId="0" fontId="9" fillId="0" borderId="28" xfId="7" applyNumberFormat="1" applyFont="1" applyFill="1" applyBorder="1" applyAlignment="1">
      <alignment horizontal="center"/>
    </xf>
    <xf numFmtId="42" fontId="9" fillId="0" borderId="63" xfId="3" applyNumberFormat="1" applyFont="1" applyFill="1" applyBorder="1" applyAlignment="1"/>
    <xf numFmtId="42" fontId="9" fillId="0" borderId="64" xfId="3" applyNumberFormat="1" applyFont="1" applyFill="1" applyBorder="1" applyAlignment="1"/>
    <xf numFmtId="0" fontId="9" fillId="0" borderId="9" xfId="3" applyNumberFormat="1" applyFont="1" applyBorder="1" applyAlignment="1">
      <alignment horizontal="center"/>
    </xf>
    <xf numFmtId="0" fontId="9" fillId="0" borderId="66" xfId="3" applyNumberFormat="1" applyFont="1" applyBorder="1" applyAlignment="1">
      <alignment horizontal="center"/>
    </xf>
    <xf numFmtId="0" fontId="6" fillId="0" borderId="15" xfId="5" applyFont="1" applyBorder="1" applyAlignment="1">
      <alignment horizontal="center" vertical="center" wrapText="1"/>
    </xf>
    <xf numFmtId="168" fontId="9" fillId="0" borderId="15" xfId="3" applyNumberFormat="1" applyFont="1" applyBorder="1"/>
    <xf numFmtId="0" fontId="9" fillId="0" borderId="14" xfId="5" applyFont="1" applyBorder="1"/>
    <xf numFmtId="42" fontId="9" fillId="0" borderId="14" xfId="3" applyNumberFormat="1" applyFont="1" applyBorder="1" applyAlignment="1"/>
    <xf numFmtId="0" fontId="9" fillId="0" borderId="14" xfId="5" applyFont="1" applyBorder="1" applyAlignment="1">
      <alignment horizontal="center"/>
    </xf>
    <xf numFmtId="10" fontId="9" fillId="0" borderId="14" xfId="7" applyNumberFormat="1" applyFont="1" applyFill="1" applyBorder="1" applyAlignment="1">
      <alignment horizontal="center"/>
    </xf>
    <xf numFmtId="44" fontId="9" fillId="0" borderId="14" xfId="3" applyNumberFormat="1" applyFont="1" applyFill="1" applyBorder="1" applyAlignment="1"/>
    <xf numFmtId="0" fontId="0" fillId="0" borderId="0" xfId="0" applyBorder="1" applyAlignment="1"/>
    <xf numFmtId="0" fontId="12" fillId="0" borderId="10" xfId="0" applyNumberFormat="1" applyFont="1" applyBorder="1" applyAlignment="1" applyProtection="1">
      <protection locked="0"/>
    </xf>
    <xf numFmtId="169" fontId="12" fillId="0" borderId="24" xfId="0" applyNumberFormat="1" applyFont="1" applyBorder="1" applyAlignment="1" applyProtection="1">
      <protection locked="0"/>
    </xf>
    <xf numFmtId="0" fontId="12" fillId="0" borderId="24" xfId="0" applyNumberFormat="1" applyFont="1" applyBorder="1" applyAlignment="1" applyProtection="1">
      <protection locked="0"/>
    </xf>
    <xf numFmtId="0" fontId="19" fillId="0" borderId="0" xfId="0" applyNumberFormat="1" applyFont="1" applyBorder="1" applyAlignment="1" applyProtection="1"/>
    <xf numFmtId="14" fontId="19" fillId="0" borderId="0" xfId="0" applyNumberFormat="1" applyFont="1" applyBorder="1" applyAlignment="1" applyProtection="1"/>
    <xf numFmtId="0" fontId="23" fillId="0" borderId="0" xfId="0" applyNumberFormat="1" applyFont="1" applyBorder="1" applyAlignment="1" applyProtection="1">
      <alignment horizontal="left"/>
    </xf>
    <xf numFmtId="14" fontId="23" fillId="0" borderId="0" xfId="0" applyNumberFormat="1" applyFont="1" applyBorder="1" applyAlignment="1" applyProtection="1">
      <alignment horizontal="left"/>
    </xf>
    <xf numFmtId="0" fontId="19" fillId="0" borderId="0" xfId="0" applyNumberFormat="1" applyFont="1" applyBorder="1" applyAlignment="1" applyProtection="1">
      <alignment horizontal="left"/>
    </xf>
    <xf numFmtId="169" fontId="19" fillId="0" borderId="0" xfId="0" applyNumberFormat="1" applyFont="1" applyBorder="1" applyAlignment="1" applyProtection="1">
      <alignment horizontal="left"/>
    </xf>
    <xf numFmtId="0" fontId="0" fillId="0" borderId="1" xfId="0" applyBorder="1" applyAlignment="1" applyProtection="1">
      <alignment horizontal="center"/>
      <protection locked="0"/>
    </xf>
    <xf numFmtId="0" fontId="0" fillId="0" borderId="25" xfId="0" applyBorder="1" applyAlignment="1">
      <alignment horizontal="center"/>
    </xf>
    <xf numFmtId="0" fontId="9" fillId="0" borderId="1" xfId="0" applyFont="1" applyBorder="1" applyAlignment="1"/>
    <xf numFmtId="0" fontId="0" fillId="0" borderId="0" xfId="0" applyBorder="1" applyAlignment="1"/>
    <xf numFmtId="0" fontId="0" fillId="0" borderId="1" xfId="0" applyBorder="1" applyAlignment="1"/>
    <xf numFmtId="0" fontId="9" fillId="0" borderId="0"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8" fillId="0" borderId="0" xfId="0" applyFont="1" applyAlignment="1" applyProtection="1">
      <alignment horizontal="left" vertical="top" wrapText="1"/>
    </xf>
    <xf numFmtId="0" fontId="9" fillId="0" borderId="2" xfId="0" applyFont="1" applyBorder="1" applyAlignment="1" applyProtection="1">
      <alignment horizontal="center"/>
      <protection locked="0"/>
    </xf>
    <xf numFmtId="0" fontId="18" fillId="0" borderId="0" xfId="0" applyFont="1" applyAlignment="1" applyProtection="1">
      <alignment horizontal="left" vertical="top" wrapText="1"/>
    </xf>
    <xf numFmtId="0" fontId="35" fillId="0" borderId="22" xfId="0" applyNumberFormat="1" applyFont="1" applyFill="1" applyBorder="1" applyAlignment="1" applyProtection="1">
      <protection locked="0"/>
    </xf>
    <xf numFmtId="0" fontId="35" fillId="0" borderId="0" xfId="0" applyNumberFormat="1" applyFont="1" applyFill="1" applyBorder="1" applyAlignment="1" applyProtection="1">
      <alignment horizontal="left"/>
      <protection locked="0"/>
    </xf>
    <xf numFmtId="0" fontId="15" fillId="0" borderId="0" xfId="0" applyFont="1" applyFill="1" applyBorder="1" applyAlignment="1"/>
    <xf numFmtId="0" fontId="6" fillId="0" borderId="0" xfId="0" applyFont="1" applyFill="1" applyBorder="1" applyAlignment="1">
      <alignment horizontal="center"/>
    </xf>
    <xf numFmtId="0" fontId="9" fillId="0" borderId="0" xfId="0" applyFont="1" applyFill="1" applyBorder="1" applyAlignment="1">
      <alignment horizontal="center"/>
    </xf>
    <xf numFmtId="0" fontId="6" fillId="0" borderId="0" xfId="0" applyFont="1" applyFill="1" applyBorder="1"/>
    <xf numFmtId="0" fontId="22" fillId="0" borderId="0" xfId="0" applyFont="1" applyFill="1" applyBorder="1" applyAlignment="1"/>
    <xf numFmtId="0" fontId="18" fillId="0" borderId="0" xfId="0" applyFont="1" applyFill="1" applyBorder="1" applyAlignment="1" applyProtection="1">
      <alignment vertical="center" wrapText="1"/>
      <protection locked="0"/>
    </xf>
    <xf numFmtId="0" fontId="18" fillId="0" borderId="8" xfId="0" applyFont="1" applyFill="1" applyBorder="1" applyAlignment="1" applyProtection="1">
      <alignment vertical="center" wrapText="1"/>
      <protection locked="0"/>
    </xf>
    <xf numFmtId="0" fontId="15" fillId="0" borderId="0" xfId="0" applyFont="1" applyBorder="1" applyAlignment="1" applyProtection="1">
      <alignment horizontal="right"/>
      <protection locked="0"/>
    </xf>
    <xf numFmtId="0" fontId="15" fillId="0" borderId="0" xfId="0" applyFont="1" applyFill="1" applyBorder="1" applyAlignment="1" applyProtection="1">
      <alignment vertical="top" wrapText="1"/>
      <protection locked="0"/>
    </xf>
    <xf numFmtId="0" fontId="0" fillId="0" borderId="1" xfId="0" applyBorder="1" applyAlignment="1" applyProtection="1">
      <alignment horizontal="center"/>
      <protection locked="0"/>
    </xf>
    <xf numFmtId="0" fontId="0" fillId="0" borderId="0" xfId="0" applyBorder="1" applyAlignment="1" applyProtection="1">
      <alignment horizontal="center"/>
      <protection locked="0"/>
    </xf>
    <xf numFmtId="0" fontId="0" fillId="0" borderId="25" xfId="0" applyBorder="1" applyAlignment="1">
      <alignment horizontal="center"/>
    </xf>
    <xf numFmtId="0" fontId="6" fillId="0" borderId="0" xfId="0" applyFont="1" applyBorder="1" applyAlignment="1">
      <alignment horizontal="center" wrapText="1"/>
    </xf>
    <xf numFmtId="165" fontId="6" fillId="0" borderId="8" xfId="1" applyNumberFormat="1" applyFont="1" applyBorder="1" applyAlignment="1">
      <alignment horizontal="center" wrapText="1"/>
    </xf>
    <xf numFmtId="10" fontId="0" fillId="0" borderId="8" xfId="6" applyNumberFormat="1" applyFont="1" applyBorder="1" applyAlignment="1">
      <alignment horizontal="center"/>
    </xf>
    <xf numFmtId="7" fontId="0" fillId="0" borderId="0" xfId="0" applyNumberFormat="1" applyFill="1" applyBorder="1" applyAlignment="1"/>
    <xf numFmtId="0" fontId="0" fillId="0" borderId="0" xfId="0" applyFill="1" applyBorder="1" applyAlignment="1"/>
    <xf numFmtId="7" fontId="0" fillId="0" borderId="0" xfId="1" applyNumberFormat="1" applyFont="1" applyBorder="1" applyAlignment="1">
      <alignment horizontal="center"/>
    </xf>
    <xf numFmtId="165" fontId="0" fillId="0" borderId="8" xfId="0" applyNumberFormat="1" applyBorder="1" applyAlignment="1">
      <alignment horizontal="center"/>
    </xf>
    <xf numFmtId="5" fontId="0" fillId="0" borderId="0" xfId="1" applyNumberFormat="1" applyFont="1" applyBorder="1" applyAlignment="1">
      <alignment horizontal="center"/>
    </xf>
    <xf numFmtId="0" fontId="6" fillId="0" borderId="8" xfId="0" applyFont="1" applyBorder="1" applyAlignment="1">
      <alignment horizontal="center" wrapText="1"/>
    </xf>
    <xf numFmtId="165" fontId="0" fillId="0" borderId="8" xfId="0" applyNumberFormat="1" applyBorder="1" applyAlignment="1"/>
    <xf numFmtId="5" fontId="0" fillId="3" borderId="0" xfId="0" applyNumberFormat="1" applyFill="1" applyBorder="1" applyAlignment="1"/>
    <xf numFmtId="5" fontId="0" fillId="0" borderId="0" xfId="0" applyNumberFormat="1" applyBorder="1" applyAlignment="1"/>
    <xf numFmtId="0" fontId="6" fillId="0" borderId="1" xfId="0" applyFont="1" applyBorder="1" applyAlignment="1"/>
    <xf numFmtId="0" fontId="0" fillId="3" borderId="0" xfId="0" applyFill="1" applyBorder="1" applyAlignment="1"/>
    <xf numFmtId="165" fontId="9" fillId="0" borderId="8" xfId="0" applyNumberFormat="1" applyFont="1" applyBorder="1" applyAlignment="1" applyProtection="1">
      <alignment horizontal="center"/>
    </xf>
    <xf numFmtId="165" fontId="0" fillId="3" borderId="8" xfId="0" applyNumberFormat="1" applyFill="1" applyBorder="1" applyAlignment="1"/>
    <xf numFmtId="0" fontId="4" fillId="3" borderId="27" xfId="0" applyFont="1" applyFill="1" applyBorder="1" applyAlignment="1" applyProtection="1">
      <alignment horizontal="centerContinuous"/>
      <protection locked="0"/>
    </xf>
    <xf numFmtId="0" fontId="6" fillId="3" borderId="10" xfId="0" applyFont="1" applyFill="1" applyBorder="1" applyAlignment="1">
      <alignment horizontal="centerContinuous" vertical="top"/>
    </xf>
    <xf numFmtId="0" fontId="6" fillId="3" borderId="11" xfId="0" applyFont="1" applyFill="1" applyBorder="1" applyAlignment="1">
      <alignment horizontal="centerContinuous" vertical="top"/>
    </xf>
    <xf numFmtId="165" fontId="0" fillId="0" borderId="13" xfId="0" applyNumberFormat="1" applyBorder="1" applyAlignment="1">
      <alignment vertical="top"/>
    </xf>
    <xf numFmtId="0" fontId="3" fillId="0" borderId="44" xfId="0" applyFont="1" applyBorder="1"/>
    <xf numFmtId="0" fontId="0" fillId="0" borderId="44" xfId="0" applyBorder="1" applyAlignment="1"/>
    <xf numFmtId="0" fontId="6" fillId="0" borderId="44" xfId="0" applyFont="1" applyFill="1" applyBorder="1" applyAlignment="1"/>
    <xf numFmtId="0" fontId="9" fillId="0" borderId="44" xfId="0" applyFont="1" applyBorder="1" applyAlignment="1"/>
    <xf numFmtId="165" fontId="9" fillId="3" borderId="8" xfId="0" applyNumberFormat="1" applyFont="1" applyFill="1" applyBorder="1" applyAlignment="1" applyProtection="1">
      <alignment horizontal="center"/>
    </xf>
    <xf numFmtId="0" fontId="22" fillId="0" borderId="0" xfId="0" applyFont="1" applyBorder="1" applyAlignment="1" applyProtection="1">
      <protection locked="0"/>
    </xf>
    <xf numFmtId="165" fontId="9" fillId="0" borderId="2" xfId="0" applyNumberFormat="1" applyFont="1" applyBorder="1" applyAlignment="1" applyProtection="1">
      <alignment horizontal="center"/>
      <protection locked="0"/>
    </xf>
    <xf numFmtId="165" fontId="9" fillId="0" borderId="4" xfId="0" applyNumberFormat="1" applyFont="1" applyBorder="1" applyAlignment="1" applyProtection="1">
      <alignment horizontal="center"/>
      <protection locked="0"/>
    </xf>
    <xf numFmtId="165" fontId="9" fillId="0" borderId="59" xfId="0" applyNumberFormat="1" applyFont="1" applyBorder="1" applyAlignment="1" applyProtection="1">
      <alignment horizontal="center"/>
    </xf>
    <xf numFmtId="10" fontId="0" fillId="0" borderId="10" xfId="0" applyNumberFormat="1" applyBorder="1" applyAlignment="1">
      <alignment horizontal="center"/>
    </xf>
    <xf numFmtId="0" fontId="9" fillId="0" borderId="0" xfId="0" applyFont="1" applyFill="1" applyBorder="1" applyAlignment="1">
      <alignment horizontal="center"/>
    </xf>
    <xf numFmtId="0" fontId="6" fillId="0" borderId="0" xfId="0" applyFont="1" applyFill="1" applyBorder="1" applyAlignment="1">
      <alignment horizontal="center"/>
    </xf>
    <xf numFmtId="0" fontId="15" fillId="0" borderId="0" xfId="0" applyFont="1" applyFill="1" applyBorder="1" applyAlignment="1">
      <alignment horizontal="left"/>
    </xf>
    <xf numFmtId="0" fontId="15" fillId="2" borderId="0" xfId="0" applyFont="1" applyFill="1" applyBorder="1" applyAlignment="1">
      <alignment horizontal="left"/>
    </xf>
    <xf numFmtId="0" fontId="16" fillId="2" borderId="48" xfId="0" applyFont="1" applyFill="1" applyBorder="1" applyAlignment="1">
      <alignment horizontal="left"/>
    </xf>
    <xf numFmtId="0" fontId="16" fillId="2" borderId="49" xfId="0" applyFont="1" applyFill="1" applyBorder="1" applyAlignment="1">
      <alignment horizontal="left"/>
    </xf>
    <xf numFmtId="0" fontId="16" fillId="2" borderId="23" xfId="0" applyFont="1" applyFill="1" applyBorder="1" applyAlignment="1">
      <alignment horizontal="left"/>
    </xf>
    <xf numFmtId="0" fontId="15" fillId="0" borderId="0" xfId="0" applyFont="1" applyBorder="1" applyAlignment="1">
      <alignment horizontal="left"/>
    </xf>
    <xf numFmtId="0" fontId="17" fillId="0" borderId="0" xfId="0" applyFont="1" applyBorder="1" applyAlignment="1">
      <alignment horizontal="center" textRotation="255"/>
    </xf>
    <xf numFmtId="0" fontId="36" fillId="0" borderId="0" xfId="0" applyFont="1" applyAlignment="1">
      <alignment horizontal="center"/>
    </xf>
    <xf numFmtId="0" fontId="16" fillId="0" borderId="0" xfId="0" applyNumberFormat="1" applyFont="1" applyAlignment="1" applyProtection="1">
      <alignment horizontal="left"/>
    </xf>
    <xf numFmtId="0" fontId="37" fillId="0" borderId="0" xfId="0" applyFont="1" applyAlignment="1">
      <alignment horizontal="center"/>
    </xf>
    <xf numFmtId="0" fontId="12" fillId="2" borderId="18" xfId="0" applyFont="1" applyFill="1" applyBorder="1" applyAlignment="1">
      <alignment horizontal="left"/>
    </xf>
    <xf numFmtId="0" fontId="12" fillId="2" borderId="50" xfId="0" applyFont="1" applyFill="1" applyBorder="1" applyAlignment="1">
      <alignment horizontal="left"/>
    </xf>
    <xf numFmtId="0" fontId="16" fillId="0" borderId="0" xfId="0" applyNumberFormat="1" applyFont="1" applyFill="1" applyAlignment="1" applyProtection="1">
      <alignment horizontal="left"/>
    </xf>
    <xf numFmtId="0" fontId="12" fillId="0" borderId="15" xfId="0" applyFont="1" applyFill="1" applyBorder="1" applyAlignment="1">
      <alignment horizontal="left"/>
    </xf>
    <xf numFmtId="0" fontId="12" fillId="0" borderId="1" xfId="0" applyFont="1" applyFill="1" applyBorder="1" applyAlignment="1">
      <alignment horizontal="left"/>
    </xf>
    <xf numFmtId="0" fontId="4" fillId="0" borderId="48" xfId="0" applyFont="1" applyBorder="1" applyAlignment="1" applyProtection="1">
      <alignment horizontal="center" vertical="center"/>
      <protection hidden="1"/>
    </xf>
    <xf numFmtId="0" fontId="4" fillId="0" borderId="49" xfId="0" applyFont="1" applyBorder="1" applyAlignment="1" applyProtection="1">
      <alignment horizontal="center" vertical="center"/>
      <protection hidden="1"/>
    </xf>
    <xf numFmtId="0" fontId="4" fillId="0" borderId="23" xfId="0" applyFont="1" applyBorder="1" applyAlignment="1" applyProtection="1">
      <alignment horizontal="center" vertical="center"/>
      <protection hidden="1"/>
    </xf>
    <xf numFmtId="0" fontId="12" fillId="2" borderId="17" xfId="0" applyFont="1" applyFill="1" applyBorder="1" applyAlignment="1">
      <alignment horizontal="left"/>
    </xf>
    <xf numFmtId="0" fontId="12" fillId="2" borderId="51" xfId="0" applyFont="1" applyFill="1" applyBorder="1" applyAlignment="1">
      <alignment horizontal="left"/>
    </xf>
    <xf numFmtId="0" fontId="12" fillId="0" borderId="0" xfId="0" applyNumberFormat="1" applyFont="1" applyFill="1" applyBorder="1" applyAlignment="1" applyProtection="1">
      <alignment horizontal="left"/>
      <protection locked="0"/>
    </xf>
    <xf numFmtId="0" fontId="12" fillId="2" borderId="52" xfId="0" applyFont="1" applyFill="1" applyBorder="1" applyAlignment="1">
      <alignment horizontal="left"/>
    </xf>
    <xf numFmtId="0" fontId="12" fillId="2" borderId="20" xfId="0" applyFont="1" applyFill="1" applyBorder="1" applyAlignment="1">
      <alignment horizontal="left"/>
    </xf>
    <xf numFmtId="0" fontId="12" fillId="2" borderId="21" xfId="0" applyFont="1" applyFill="1" applyBorder="1" applyAlignment="1">
      <alignment horizontal="left"/>
    </xf>
    <xf numFmtId="0" fontId="12" fillId="2" borderId="53" xfId="0" applyFont="1" applyFill="1" applyBorder="1" applyAlignment="1">
      <alignment horizontal="left"/>
    </xf>
    <xf numFmtId="0" fontId="12" fillId="0" borderId="17" xfId="0" applyFont="1" applyFill="1" applyBorder="1" applyAlignment="1">
      <alignment horizontal="left"/>
    </xf>
    <xf numFmtId="0" fontId="12" fillId="0" borderId="51" xfId="0" applyFont="1" applyFill="1" applyBorder="1" applyAlignment="1">
      <alignment horizontal="left"/>
    </xf>
    <xf numFmtId="0" fontId="6" fillId="0" borderId="0" xfId="5" applyFont="1" applyAlignment="1">
      <alignment horizontal="center"/>
    </xf>
    <xf numFmtId="0" fontId="4" fillId="0" borderId="0" xfId="0" applyFont="1" applyAlignment="1">
      <alignment horizontal="center"/>
    </xf>
    <xf numFmtId="0" fontId="16" fillId="0" borderId="0" xfId="0" applyFont="1" applyAlignment="1" applyProtection="1">
      <alignment horizontal="center"/>
      <protection locked="0"/>
    </xf>
    <xf numFmtId="0" fontId="7" fillId="0" borderId="1"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19" fillId="0" borderId="0" xfId="0" applyNumberFormat="1" applyFont="1" applyBorder="1" applyAlignment="1" applyProtection="1">
      <alignment horizontal="left"/>
    </xf>
    <xf numFmtId="14" fontId="19" fillId="0" borderId="0" xfId="0" applyNumberFormat="1" applyFont="1" applyBorder="1" applyAlignment="1" applyProtection="1">
      <alignment horizontal="left"/>
    </xf>
    <xf numFmtId="0" fontId="11" fillId="0" borderId="0" xfId="0" applyFont="1" applyBorder="1" applyAlignment="1" applyProtection="1">
      <alignment horizontal="left"/>
      <protection locked="0"/>
    </xf>
    <xf numFmtId="0" fontId="9" fillId="0" borderId="1"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1"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7" fillId="0" borderId="24" xfId="0" applyFont="1" applyBorder="1" applyAlignment="1" applyProtection="1">
      <alignment horizontal="left" vertical="top" wrapText="1"/>
      <protection locked="0"/>
    </xf>
    <xf numFmtId="0" fontId="19" fillId="0" borderId="0" xfId="0" applyNumberFormat="1" applyFont="1" applyBorder="1" applyAlignment="1" applyProtection="1">
      <alignment horizontal="left"/>
      <protection locked="0"/>
    </xf>
    <xf numFmtId="0" fontId="23" fillId="0" borderId="0"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9" fillId="0" borderId="0" xfId="0" applyFont="1" applyBorder="1" applyAlignment="1" applyProtection="1">
      <protection locked="0"/>
    </xf>
    <xf numFmtId="0" fontId="2" fillId="0" borderId="4" xfId="0" applyFont="1" applyBorder="1" applyAlignment="1" applyProtection="1">
      <protection locked="0"/>
    </xf>
    <xf numFmtId="0" fontId="2" fillId="0" borderId="0" xfId="0" applyFont="1" applyBorder="1" applyAlignment="1" applyProtection="1">
      <alignment vertical="top"/>
      <protection locked="0"/>
    </xf>
    <xf numFmtId="0" fontId="7" fillId="0" borderId="10" xfId="0" applyFont="1" applyBorder="1" applyAlignment="1" applyProtection="1">
      <alignment horizontal="left" vertical="top" wrapText="1"/>
      <protection locked="0"/>
    </xf>
    <xf numFmtId="0" fontId="18" fillId="0" borderId="0" xfId="0" applyFont="1" applyFill="1" applyBorder="1" applyAlignment="1" applyProtection="1">
      <alignment horizontal="center"/>
      <protection locked="0"/>
    </xf>
    <xf numFmtId="0" fontId="2" fillId="0" borderId="4" xfId="0" applyFont="1" applyBorder="1" applyAlignment="1" applyProtection="1"/>
    <xf numFmtId="0" fontId="1" fillId="0" borderId="4"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Border="1" applyAlignment="1" applyProtection="1">
      <protection locked="0"/>
    </xf>
    <xf numFmtId="0" fontId="11" fillId="0" borderId="0" xfId="0" applyFont="1" applyBorder="1" applyAlignment="1" applyProtection="1">
      <alignment horizontal="left"/>
    </xf>
    <xf numFmtId="0" fontId="16" fillId="0" borderId="0" xfId="0" applyFont="1" applyAlignment="1" applyProtection="1">
      <alignment horizontal="center"/>
    </xf>
    <xf numFmtId="0" fontId="18" fillId="0" borderId="3" xfId="0" applyFont="1" applyFill="1" applyBorder="1" applyAlignment="1" applyProtection="1">
      <alignment horizontal="center" vertical="top"/>
      <protection locked="0"/>
    </xf>
    <xf numFmtId="0" fontId="18" fillId="0" borderId="4" xfId="0" applyFont="1" applyFill="1" applyBorder="1" applyAlignment="1" applyProtection="1">
      <alignment horizontal="center" vertical="top"/>
      <protection locked="0"/>
    </xf>
    <xf numFmtId="0" fontId="18" fillId="0" borderId="0" xfId="0" applyFont="1" applyBorder="1" applyAlignment="1" applyProtection="1">
      <alignment horizontal="left" vertical="top" wrapText="1"/>
    </xf>
    <xf numFmtId="0" fontId="18" fillId="0" borderId="2"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9" fillId="0" borderId="0" xfId="0" applyFont="1" applyBorder="1" applyAlignment="1" applyProtection="1">
      <alignment horizontal="left" vertical="top"/>
      <protection locked="0"/>
    </xf>
    <xf numFmtId="0" fontId="9" fillId="0" borderId="25" xfId="0" applyFont="1" applyBorder="1" applyAlignment="1" applyProtection="1">
      <alignment horizontal="left" vertical="top"/>
      <protection locked="0"/>
    </xf>
    <xf numFmtId="0" fontId="9" fillId="0" borderId="54" xfId="0" applyFont="1" applyBorder="1" applyAlignment="1" applyProtection="1">
      <alignment horizontal="left"/>
      <protection locked="0"/>
    </xf>
    <xf numFmtId="0" fontId="9" fillId="0" borderId="0" xfId="0" applyFont="1" applyBorder="1" applyAlignment="1" applyProtection="1">
      <alignment horizontal="left"/>
      <protection locked="0"/>
    </xf>
    <xf numFmtId="0" fontId="16" fillId="0" borderId="0" xfId="0" applyFont="1" applyBorder="1" applyAlignment="1" applyProtection="1">
      <alignment horizontal="center"/>
      <protection locked="0"/>
    </xf>
    <xf numFmtId="169" fontId="19" fillId="0" borderId="0" xfId="0" applyNumberFormat="1" applyFont="1" applyBorder="1" applyAlignment="1" applyProtection="1">
      <alignment horizontal="left"/>
    </xf>
    <xf numFmtId="0" fontId="7" fillId="0" borderId="1" xfId="0" applyFont="1" applyBorder="1" applyAlignment="1" applyProtection="1">
      <alignment horizontal="center" vertical="top" wrapText="1"/>
      <protection locked="0"/>
    </xf>
    <xf numFmtId="0" fontId="7" fillId="0" borderId="3" xfId="0" applyFont="1" applyBorder="1" applyAlignment="1" applyProtection="1">
      <alignment horizontal="center" vertical="top" wrapText="1"/>
      <protection locked="0"/>
    </xf>
    <xf numFmtId="0" fontId="18" fillId="0" borderId="2"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0" fontId="10" fillId="0" borderId="0" xfId="0" applyFont="1" applyBorder="1" applyAlignment="1" applyProtection="1">
      <alignment horizontal="center" vertical="top"/>
      <protection locked="0"/>
    </xf>
    <xf numFmtId="0" fontId="9" fillId="0" borderId="25" xfId="0" applyFont="1" applyBorder="1" applyAlignment="1" applyProtection="1">
      <alignment horizontal="left"/>
      <protection locked="0"/>
    </xf>
    <xf numFmtId="0" fontId="9" fillId="0" borderId="26" xfId="0" applyFont="1" applyBorder="1" applyAlignment="1" applyProtection="1">
      <alignment horizontal="left" vertical="top" wrapText="1"/>
      <protection hidden="1"/>
    </xf>
    <xf numFmtId="0" fontId="9" fillId="0" borderId="24" xfId="0" applyFont="1" applyBorder="1" applyAlignment="1">
      <alignment horizontal="left" vertical="top" wrapText="1"/>
    </xf>
    <xf numFmtId="0" fontId="9" fillId="0" borderId="9" xfId="0" applyFont="1" applyBorder="1" applyAlignment="1">
      <alignment horizontal="left" vertical="top" wrapText="1"/>
    </xf>
    <xf numFmtId="0" fontId="0" fillId="0" borderId="1" xfId="0" applyBorder="1" applyAlignment="1" applyProtection="1">
      <alignment horizontal="center"/>
      <protection locked="0"/>
    </xf>
    <xf numFmtId="0" fontId="0" fillId="0" borderId="0" xfId="0" applyBorder="1" applyAlignment="1" applyProtection="1">
      <alignment horizontal="center"/>
      <protection locked="0"/>
    </xf>
    <xf numFmtId="0" fontId="0" fillId="0" borderId="25" xfId="0" applyBorder="1" applyAlignment="1">
      <alignment horizontal="center"/>
    </xf>
    <xf numFmtId="0" fontId="6" fillId="0" borderId="26" xfId="0" applyFont="1" applyBorder="1" applyAlignment="1">
      <alignment horizontal="right"/>
    </xf>
    <xf numFmtId="0" fontId="6" fillId="0" borderId="24" xfId="0" applyFont="1" applyBorder="1" applyAlignment="1">
      <alignment horizontal="right"/>
    </xf>
    <xf numFmtId="0" fontId="0" fillId="0" borderId="24" xfId="0" applyBorder="1" applyAlignment="1"/>
    <xf numFmtId="0" fontId="0" fillId="0" borderId="9" xfId="0" applyBorder="1" applyAlignment="1"/>
    <xf numFmtId="0" fontId="9" fillId="0" borderId="1" xfId="0" applyFont="1" applyBorder="1" applyAlignment="1"/>
    <xf numFmtId="0" fontId="0" fillId="0" borderId="0" xfId="0" applyBorder="1" applyAlignment="1"/>
    <xf numFmtId="0" fontId="0" fillId="0" borderId="8" xfId="0" applyBorder="1" applyAlignment="1"/>
    <xf numFmtId="0" fontId="9" fillId="0" borderId="44" xfId="0" applyFont="1" applyBorder="1" applyAlignment="1" applyProtection="1">
      <alignment horizontal="left" vertical="top"/>
      <protection locked="0"/>
    </xf>
    <xf numFmtId="0" fontId="0" fillId="0" borderId="0" xfId="0" applyBorder="1" applyAlignment="1">
      <alignment vertical="top"/>
    </xf>
    <xf numFmtId="0" fontId="0" fillId="0" borderId="8" xfId="0" applyBorder="1" applyAlignment="1">
      <alignment vertical="top"/>
    </xf>
    <xf numFmtId="0" fontId="0" fillId="0" borderId="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5" xfId="0" applyBorder="1" applyAlignment="1">
      <alignment horizontal="center" vertical="center"/>
    </xf>
    <xf numFmtId="0" fontId="6" fillId="0" borderId="44" xfId="0" applyFont="1" applyBorder="1" applyAlignment="1" applyProtection="1">
      <alignment horizontal="center" vertical="top" wrapText="1"/>
      <protection locked="0"/>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8" fillId="0" borderId="1"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0" fillId="0" borderId="0" xfId="0" applyAlignment="1">
      <alignment vertical="top" wrapText="1"/>
    </xf>
    <xf numFmtId="0" fontId="0" fillId="0" borderId="8" xfId="0" applyBorder="1" applyAlignment="1">
      <alignment vertical="top" wrapText="1"/>
    </xf>
    <xf numFmtId="0" fontId="8" fillId="0" borderId="1" xfId="0" applyFont="1" applyBorder="1" applyAlignment="1">
      <alignment horizontal="left" vertical="top" wrapText="1"/>
    </xf>
    <xf numFmtId="0" fontId="8" fillId="0" borderId="0" xfId="0" applyFont="1" applyBorder="1" applyAlignment="1">
      <alignment horizontal="left" vertical="top" wrapText="1"/>
    </xf>
    <xf numFmtId="0" fontId="9" fillId="0" borderId="1" xfId="0" applyFont="1" applyBorder="1" applyAlignment="1" applyProtection="1">
      <alignment horizontal="left"/>
      <protection locked="0"/>
    </xf>
    <xf numFmtId="0" fontId="0" fillId="0" borderId="25" xfId="0" applyBorder="1" applyAlignment="1"/>
    <xf numFmtId="0" fontId="6" fillId="0" borderId="0" xfId="0" applyFont="1" applyBorder="1" applyAlignment="1" applyProtection="1">
      <alignment horizontal="left"/>
      <protection locked="0"/>
    </xf>
    <xf numFmtId="0" fontId="18" fillId="0" borderId="2" xfId="0" applyFont="1" applyBorder="1" applyAlignment="1">
      <alignment vertical="top" wrapText="1"/>
    </xf>
    <xf numFmtId="0" fontId="0" fillId="0" borderId="2" xfId="0" applyBorder="1" applyAlignment="1">
      <alignment vertical="top" wrapText="1"/>
    </xf>
    <xf numFmtId="0" fontId="0" fillId="0" borderId="13" xfId="0" applyBorder="1" applyAlignment="1">
      <alignment vertical="top" wrapText="1"/>
    </xf>
    <xf numFmtId="0" fontId="0" fillId="0" borderId="1" xfId="0" applyBorder="1" applyAlignment="1" applyProtection="1">
      <alignment horizontal="left"/>
      <protection locked="0"/>
    </xf>
    <xf numFmtId="0" fontId="0" fillId="0" borderId="1" xfId="0" applyBorder="1" applyAlignment="1"/>
    <xf numFmtId="0" fontId="0" fillId="0" borderId="25" xfId="0" applyBorder="1" applyAlignment="1" applyProtection="1">
      <alignment horizontal="center"/>
      <protection locked="0"/>
    </xf>
    <xf numFmtId="0" fontId="9" fillId="0" borderId="3" xfId="0" applyFont="1" applyBorder="1" applyAlignment="1">
      <alignment vertical="top" wrapText="1"/>
    </xf>
    <xf numFmtId="0" fontId="0" fillId="0" borderId="4" xfId="0" applyBorder="1" applyAlignment="1">
      <alignment vertical="top" wrapText="1"/>
    </xf>
    <xf numFmtId="0" fontId="0" fillId="0" borderId="12" xfId="0" applyBorder="1" applyAlignment="1">
      <alignment vertical="top" wrapText="1"/>
    </xf>
    <xf numFmtId="0" fontId="9" fillId="0" borderId="1" xfId="0" applyFont="1" applyBorder="1" applyAlignment="1" applyProtection="1">
      <alignment horizontal="center"/>
      <protection locked="0"/>
    </xf>
    <xf numFmtId="0" fontId="9" fillId="0" borderId="1" xfId="0" applyFont="1" applyBorder="1" applyAlignment="1">
      <alignment vertical="top" wrapText="1"/>
    </xf>
    <xf numFmtId="0" fontId="0" fillId="0" borderId="0" xfId="0" applyBorder="1" applyAlignment="1">
      <alignment vertical="top" wrapText="1"/>
    </xf>
    <xf numFmtId="0" fontId="8" fillId="0" borderId="1" xfId="0" applyFont="1" applyBorder="1" applyAlignment="1" applyProtection="1">
      <alignment horizontal="right"/>
      <protection locked="0"/>
    </xf>
    <xf numFmtId="0" fontId="8" fillId="0" borderId="0" xfId="0" applyFont="1" applyAlignment="1"/>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0" xfId="0" applyFont="1" applyBorder="1" applyAlignment="1" applyProtection="1">
      <alignment horizontal="right"/>
      <protection locked="0"/>
    </xf>
    <xf numFmtId="0" fontId="6" fillId="0" borderId="0" xfId="0" applyFont="1" applyAlignment="1">
      <alignment horizontal="right"/>
    </xf>
    <xf numFmtId="0" fontId="6" fillId="0" borderId="1" xfId="0" applyFont="1" applyBorder="1" applyAlignment="1">
      <alignment horizontal="right"/>
    </xf>
    <xf numFmtId="0" fontId="0" fillId="0" borderId="0" xfId="0" applyBorder="1" applyAlignment="1">
      <alignment horizontal="center"/>
    </xf>
    <xf numFmtId="0" fontId="10" fillId="0" borderId="1"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25" xfId="0" applyFont="1" applyBorder="1" applyAlignment="1">
      <alignment horizontal="center" vertical="center"/>
    </xf>
    <xf numFmtId="0" fontId="16" fillId="0" borderId="0" xfId="0" applyFont="1" applyBorder="1" applyAlignment="1" applyProtection="1">
      <alignment horizontal="center"/>
    </xf>
    <xf numFmtId="0" fontId="9" fillId="0" borderId="67" xfId="0" applyFont="1" applyBorder="1" applyAlignment="1" applyProtection="1">
      <alignment horizontal="left" vertical="top"/>
      <protection locked="0"/>
    </xf>
    <xf numFmtId="0" fontId="9" fillId="0" borderId="22" xfId="0" applyFont="1" applyBorder="1" applyAlignment="1" applyProtection="1">
      <alignment horizontal="left" vertical="top"/>
      <protection locked="0"/>
    </xf>
    <xf numFmtId="0" fontId="0" fillId="0" borderId="59" xfId="0" applyBorder="1" applyAlignment="1">
      <alignment vertical="top"/>
    </xf>
    <xf numFmtId="0" fontId="10" fillId="0" borderId="0" xfId="0" applyFont="1" applyBorder="1" applyAlignment="1">
      <alignment horizontal="center" vertical="top"/>
    </xf>
    <xf numFmtId="0" fontId="6" fillId="0" borderId="55" xfId="0" applyFont="1" applyBorder="1" applyAlignment="1" applyProtection="1">
      <alignment vertical="top" wrapText="1"/>
      <protection hidden="1"/>
    </xf>
    <xf numFmtId="0" fontId="6" fillId="0" borderId="56" xfId="0" applyFont="1" applyBorder="1" applyAlignment="1" applyProtection="1">
      <alignment vertical="top" wrapText="1"/>
      <protection hidden="1"/>
    </xf>
    <xf numFmtId="0" fontId="0" fillId="0" borderId="57" xfId="0" applyBorder="1" applyAlignment="1">
      <alignment wrapText="1"/>
    </xf>
    <xf numFmtId="0" fontId="8" fillId="0" borderId="0" xfId="0" applyFont="1" applyBorder="1" applyAlignment="1" applyProtection="1">
      <alignment horizontal="right"/>
      <protection hidden="1"/>
    </xf>
    <xf numFmtId="0" fontId="6" fillId="0" borderId="2" xfId="0" applyFont="1" applyBorder="1" applyAlignment="1" applyProtection="1">
      <alignment horizontal="right"/>
      <protection hidden="1"/>
    </xf>
    <xf numFmtId="0" fontId="0" fillId="0" borderId="2" xfId="0" applyBorder="1" applyAlignment="1">
      <alignment horizontal="right"/>
    </xf>
    <xf numFmtId="0" fontId="9" fillId="0" borderId="3" xfId="0" applyFont="1" applyBorder="1" applyAlignment="1" applyProtection="1">
      <alignment horizontal="center"/>
      <protection locked="0"/>
    </xf>
    <xf numFmtId="0" fontId="0" fillId="0" borderId="4" xfId="0" applyBorder="1" applyAlignment="1" applyProtection="1">
      <alignment horizontal="center"/>
      <protection locked="0"/>
    </xf>
    <xf numFmtId="0" fontId="8" fillId="0" borderId="58" xfId="0" applyFont="1" applyBorder="1" applyAlignment="1" applyProtection="1">
      <alignment horizontal="right"/>
      <protection locked="0"/>
    </xf>
    <xf numFmtId="0" fontId="8" fillId="0" borderId="22" xfId="0" applyFont="1" applyBorder="1" applyAlignment="1" applyProtection="1">
      <alignment horizontal="right"/>
      <protection locked="0"/>
    </xf>
    <xf numFmtId="0" fontId="6" fillId="0" borderId="27" xfId="0" applyFont="1" applyBorder="1" applyAlignment="1">
      <alignment horizontal="right" vertical="top"/>
    </xf>
    <xf numFmtId="0" fontId="0" fillId="0" borderId="10" xfId="0" applyBorder="1" applyAlignment="1">
      <alignment vertical="top"/>
    </xf>
    <xf numFmtId="49" fontId="6" fillId="0" borderId="1" xfId="0" applyNumberFormat="1" applyFont="1" applyFill="1" applyBorder="1" applyAlignment="1" applyProtection="1">
      <alignment horizontal="left" wrapText="1"/>
      <protection locked="0"/>
    </xf>
    <xf numFmtId="0" fontId="6" fillId="0" borderId="0" xfId="0" applyFont="1" applyAlignment="1">
      <alignment wrapText="1"/>
    </xf>
    <xf numFmtId="0" fontId="6" fillId="0" borderId="1" xfId="0" applyFont="1" applyBorder="1" applyAlignment="1">
      <alignment wrapText="1"/>
    </xf>
    <xf numFmtId="0" fontId="9" fillId="0" borderId="0" xfId="0" applyFont="1" applyBorder="1" applyAlignment="1" applyProtection="1">
      <alignment horizontal="center"/>
      <protection locked="0"/>
    </xf>
    <xf numFmtId="0" fontId="9" fillId="0" borderId="25" xfId="0" applyFont="1" applyBorder="1" applyAlignment="1" applyProtection="1">
      <alignment horizontal="center"/>
      <protection locked="0"/>
    </xf>
    <xf numFmtId="0" fontId="18" fillId="0" borderId="54" xfId="0" applyFont="1" applyBorder="1" applyAlignment="1" applyProtection="1">
      <alignment horizontal="left" vertical="top" wrapText="1"/>
      <protection locked="0"/>
    </xf>
    <xf numFmtId="0" fontId="18" fillId="0" borderId="25"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10" fillId="0" borderId="0" xfId="0" applyFont="1" applyBorder="1" applyAlignment="1" applyProtection="1">
      <alignment horizontal="center" vertical="top" wrapText="1"/>
      <protection locked="0"/>
    </xf>
    <xf numFmtId="0" fontId="22" fillId="0" borderId="0" xfId="0" applyFont="1" applyBorder="1" applyAlignment="1" applyProtection="1">
      <alignment horizontal="center" wrapText="1"/>
      <protection locked="0"/>
    </xf>
    <xf numFmtId="0" fontId="0" fillId="0" borderId="0" xfId="0" applyBorder="1" applyAlignment="1">
      <alignment wrapText="1"/>
    </xf>
    <xf numFmtId="0" fontId="0" fillId="0" borderId="8" xfId="0" applyBorder="1" applyAlignment="1">
      <alignment wrapText="1"/>
    </xf>
    <xf numFmtId="0" fontId="18" fillId="0" borderId="4" xfId="0" applyFont="1" applyBorder="1" applyAlignment="1" applyProtection="1">
      <alignment horizontal="left" vertical="top" wrapText="1"/>
      <protection locked="0"/>
    </xf>
    <xf numFmtId="0" fontId="0" fillId="0" borderId="54" xfId="0" applyBorder="1" applyAlignment="1" applyProtection="1">
      <alignment horizontal="left"/>
      <protection locked="0"/>
    </xf>
    <xf numFmtId="0" fontId="0" fillId="0" borderId="0" xfId="0" applyAlignment="1" applyProtection="1">
      <alignment horizontal="left"/>
      <protection locked="0"/>
    </xf>
    <xf numFmtId="0" fontId="0" fillId="0" borderId="25" xfId="0" applyBorder="1" applyAlignment="1" applyProtection="1">
      <alignment horizontal="left"/>
      <protection locked="0"/>
    </xf>
    <xf numFmtId="0" fontId="15" fillId="0" borderId="60" xfId="0" applyFont="1" applyFill="1" applyBorder="1" applyAlignment="1" applyProtection="1">
      <alignment horizontal="center" vertical="top" wrapText="1"/>
      <protection locked="0"/>
    </xf>
    <xf numFmtId="0" fontId="15" fillId="0" borderId="4" xfId="0" applyFont="1" applyFill="1" applyBorder="1" applyAlignment="1" applyProtection="1">
      <alignment horizontal="center" vertical="top" wrapText="1"/>
      <protection locked="0"/>
    </xf>
    <xf numFmtId="0" fontId="15" fillId="0" borderId="12" xfId="0" applyFont="1" applyFill="1" applyBorder="1" applyAlignment="1" applyProtection="1">
      <alignment horizontal="center" vertical="top" wrapText="1"/>
      <protection locked="0"/>
    </xf>
    <xf numFmtId="0" fontId="9" fillId="0" borderId="8"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12" xfId="0" applyFont="1" applyBorder="1" applyAlignment="1" applyProtection="1">
      <alignment horizontal="center"/>
      <protection locked="0"/>
    </xf>
    <xf numFmtId="0" fontId="8" fillId="0" borderId="0" xfId="0" applyFont="1" applyAlignment="1" applyProtection="1">
      <alignment horizontal="left" vertical="top" wrapText="1"/>
    </xf>
    <xf numFmtId="0" fontId="6" fillId="0" borderId="48" xfId="0" applyFont="1" applyBorder="1" applyAlignment="1" applyProtection="1">
      <alignment horizontal="center" vertical="top" wrapText="1"/>
    </xf>
    <xf numFmtId="0" fontId="6" fillId="0" borderId="49" xfId="0" applyFont="1" applyBorder="1" applyAlignment="1" applyProtection="1">
      <alignment horizontal="center" vertical="top" wrapText="1"/>
    </xf>
    <xf numFmtId="0" fontId="6" fillId="0" borderId="23" xfId="0" applyFont="1" applyBorder="1" applyAlignment="1" applyProtection="1">
      <alignment horizontal="center" vertical="top" wrapText="1"/>
    </xf>
    <xf numFmtId="0" fontId="9" fillId="0" borderId="5"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9" fillId="0" borderId="13" xfId="0" applyFont="1" applyBorder="1" applyAlignment="1" applyProtection="1">
      <alignment horizontal="center"/>
      <protection locked="0"/>
    </xf>
  </cellXfs>
  <cellStyles count="8">
    <cellStyle name="Currency" xfId="1" builtinId="4"/>
    <cellStyle name="Currency 2" xfId="2" xr:uid="{00000000-0005-0000-0000-000001000000}"/>
    <cellStyle name="Currency 3" xfId="3" xr:uid="{00000000-0005-0000-0000-000002000000}"/>
    <cellStyle name="Normal" xfId="0" builtinId="0"/>
    <cellStyle name="Normal 2" xfId="4" xr:uid="{00000000-0005-0000-0000-000004000000}"/>
    <cellStyle name="Normal 3" xfId="5" xr:uid="{00000000-0005-0000-0000-000005000000}"/>
    <cellStyle name="Percent" xfId="6" builtinId="5"/>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20357</xdr:colOff>
      <xdr:row>11</xdr:row>
      <xdr:rowOff>362176</xdr:rowOff>
    </xdr:from>
    <xdr:to>
      <xdr:col>10</xdr:col>
      <xdr:colOff>1203239</xdr:colOff>
      <xdr:row>12</xdr:row>
      <xdr:rowOff>37355</xdr:rowOff>
    </xdr:to>
    <xdr:sp macro="" textlink="">
      <xdr:nvSpPr>
        <xdr:cNvPr id="1030" name="Text Box 6">
          <a:extLst>
            <a:ext uri="{FF2B5EF4-FFF2-40B4-BE49-F238E27FC236}">
              <a16:creationId xmlns:a16="http://schemas.microsoft.com/office/drawing/2014/main" id="{FE1CAF31-30C2-DB2D-E0F8-8447D1AAC483}"/>
            </a:ext>
          </a:extLst>
        </xdr:cNvPr>
        <xdr:cNvSpPr txBox="1">
          <a:spLocks noChangeArrowheads="1"/>
        </xdr:cNvSpPr>
      </xdr:nvSpPr>
      <xdr:spPr bwMode="auto">
        <a:xfrm>
          <a:off x="9883588" y="2999294"/>
          <a:ext cx="1240118" cy="496943"/>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Show anticipated use of revenue generated by this contract. (Medicaid and ADAP Plus)</a:t>
          </a:r>
        </a:p>
      </xdr:txBody>
    </xdr:sp>
    <xdr:clientData/>
  </xdr:twoCellAnchor>
  <xdr:twoCellAnchor>
    <xdr:from>
      <xdr:col>11</xdr:col>
      <xdr:colOff>141605</xdr:colOff>
      <xdr:row>11</xdr:row>
      <xdr:rowOff>398554</xdr:rowOff>
    </xdr:from>
    <xdr:to>
      <xdr:col>11</xdr:col>
      <xdr:colOff>1050387</xdr:colOff>
      <xdr:row>11</xdr:row>
      <xdr:rowOff>590174</xdr:rowOff>
    </xdr:to>
    <xdr:sp macro="" textlink="">
      <xdr:nvSpPr>
        <xdr:cNvPr id="1035" name="Text Box 11">
          <a:extLst>
            <a:ext uri="{FF2B5EF4-FFF2-40B4-BE49-F238E27FC236}">
              <a16:creationId xmlns:a16="http://schemas.microsoft.com/office/drawing/2014/main" id="{975D4C46-0D30-E5D7-32F1-C156AE7A4F20}"/>
            </a:ext>
          </a:extLst>
        </xdr:cNvPr>
        <xdr:cNvSpPr txBox="1">
          <a:spLocks noChangeArrowheads="1"/>
        </xdr:cNvSpPr>
      </xdr:nvSpPr>
      <xdr:spPr bwMode="auto">
        <a:xfrm>
          <a:off x="11364483" y="3035672"/>
          <a:ext cx="947046" cy="191620"/>
        </a:xfrm>
        <a:prstGeom prst="rect">
          <a:avLst/>
        </a:prstGeom>
        <a:solidFill>
          <a:sysClr val="window" lastClr="FFFFFF"/>
        </a:solid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 Must be10% or less.</a:t>
          </a:r>
        </a:p>
      </xdr:txBody>
    </xdr:sp>
    <xdr:clientData/>
  </xdr:twoCellAnchor>
  <mc:AlternateContent xmlns:mc="http://schemas.openxmlformats.org/markup-compatibility/2006">
    <mc:Choice xmlns:a14="http://schemas.microsoft.com/office/drawing/2010/main" Requires="a14">
      <xdr:twoCellAnchor editAs="oneCell">
        <xdr:from>
          <xdr:col>7</xdr:col>
          <xdr:colOff>1828800</xdr:colOff>
          <xdr:row>6</xdr:row>
          <xdr:rowOff>247650</xdr:rowOff>
        </xdr:from>
        <xdr:to>
          <xdr:col>8</xdr:col>
          <xdr:colOff>857250</xdr:colOff>
          <xdr:row>7</xdr:row>
          <xdr:rowOff>209550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Quarterly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1828800</xdr:colOff>
          <xdr:row>6</xdr:row>
          <xdr:rowOff>38100</xdr:rowOff>
        </xdr:from>
        <xdr:to>
          <xdr:col>8</xdr:col>
          <xdr:colOff>857250</xdr:colOff>
          <xdr:row>6</xdr:row>
          <xdr:rowOff>257175</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Monthly</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29210</xdr:colOff>
      <xdr:row>4</xdr:row>
      <xdr:rowOff>0</xdr:rowOff>
    </xdr:from>
    <xdr:to>
      <xdr:col>5</xdr:col>
      <xdr:colOff>37447</xdr:colOff>
      <xdr:row>4</xdr:row>
      <xdr:rowOff>0</xdr:rowOff>
    </xdr:to>
    <xdr:sp macro="" textlink="">
      <xdr:nvSpPr>
        <xdr:cNvPr id="2050" name="Text Box 2">
          <a:extLst>
            <a:ext uri="{FF2B5EF4-FFF2-40B4-BE49-F238E27FC236}">
              <a16:creationId xmlns:a16="http://schemas.microsoft.com/office/drawing/2014/main" id="{48694A1B-BA4B-C216-0A23-DA2E1A6CBE8F}"/>
            </a:ext>
          </a:extLst>
        </xdr:cNvPr>
        <xdr:cNvSpPr txBox="1">
          <a:spLocks noChangeArrowheads="1"/>
        </xdr:cNvSpPr>
      </xdr:nvSpPr>
      <xdr:spPr bwMode="auto">
        <a:xfrm>
          <a:off x="4762500" y="752475"/>
          <a:ext cx="105727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Indicate typical work week for employee, regardless of funding source.</a:t>
          </a:r>
        </a:p>
      </xdr:txBody>
    </xdr:sp>
    <xdr:clientData/>
  </xdr:twoCellAnchor>
  <xdr:twoCellAnchor>
    <xdr:from>
      <xdr:col>5</xdr:col>
      <xdr:colOff>30480</xdr:colOff>
      <xdr:row>4</xdr:row>
      <xdr:rowOff>0</xdr:rowOff>
    </xdr:from>
    <xdr:to>
      <xdr:col>5</xdr:col>
      <xdr:colOff>358117</xdr:colOff>
      <xdr:row>4</xdr:row>
      <xdr:rowOff>0</xdr:rowOff>
    </xdr:to>
    <xdr:sp macro="" textlink="">
      <xdr:nvSpPr>
        <xdr:cNvPr id="2051" name="Text Box 3">
          <a:extLst>
            <a:ext uri="{FF2B5EF4-FFF2-40B4-BE49-F238E27FC236}">
              <a16:creationId xmlns:a16="http://schemas.microsoft.com/office/drawing/2014/main" id="{F272CEFA-7457-2177-D400-D50A1B58F3A8}"/>
            </a:ext>
          </a:extLst>
        </xdr:cNvPr>
        <xdr:cNvSpPr txBox="1">
          <a:spLocks noChangeArrowheads="1"/>
        </xdr:cNvSpPr>
      </xdr:nvSpPr>
      <xdr:spPr bwMode="auto">
        <a:xfrm>
          <a:off x="5800725" y="752475"/>
          <a:ext cx="4286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The amount needed to support position for 12 months, regardless of funding source.</a:t>
          </a:r>
        </a:p>
      </xdr:txBody>
    </xdr:sp>
    <xdr:clientData/>
  </xdr:twoCellAnchor>
  <xdr:twoCellAnchor>
    <xdr:from>
      <xdr:col>8</xdr:col>
      <xdr:colOff>53340</xdr:colOff>
      <xdr:row>4</xdr:row>
      <xdr:rowOff>0</xdr:rowOff>
    </xdr:from>
    <xdr:to>
      <xdr:col>9</xdr:col>
      <xdr:colOff>15781</xdr:colOff>
      <xdr:row>4</xdr:row>
      <xdr:rowOff>0</xdr:rowOff>
    </xdr:to>
    <xdr:sp macro="" textlink="">
      <xdr:nvSpPr>
        <xdr:cNvPr id="2053" name="Text Box 5">
          <a:extLst>
            <a:ext uri="{FF2B5EF4-FFF2-40B4-BE49-F238E27FC236}">
              <a16:creationId xmlns:a16="http://schemas.microsoft.com/office/drawing/2014/main" id="{9879BDC1-53C0-F8C1-4D55-F80B980C8848}"/>
            </a:ext>
          </a:extLst>
        </xdr:cNvPr>
        <xdr:cNvSpPr txBox="1">
          <a:spLocks noChangeArrowheads="1"/>
        </xdr:cNvSpPr>
      </xdr:nvSpPr>
      <xdr:spPr bwMode="auto">
        <a:xfrm>
          <a:off x="9353550" y="752475"/>
          <a:ext cx="9239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00" b="0" i="0" u="sng" strike="noStrike" baseline="0">
              <a:solidFill>
                <a:srgbClr val="000000"/>
              </a:solidFill>
              <a:latin typeface="Arial"/>
              <a:cs typeface="Arial"/>
            </a:rPr>
            <a:t> Col 3  </a:t>
          </a:r>
          <a:r>
            <a:rPr lang="en-US" sz="700" b="0" i="0" u="none" strike="noStrike" baseline="0">
              <a:solidFill>
                <a:srgbClr val="000000"/>
              </a:solidFill>
              <a:latin typeface="Arial"/>
              <a:cs typeface="Arial"/>
            </a:rPr>
            <a:t>  x Col 4 x Col 5</a:t>
          </a:r>
        </a:p>
        <a:p>
          <a:pPr algn="l" rtl="0">
            <a:defRPr sz="1000"/>
          </a:pPr>
          <a:r>
            <a:rPr lang="en-US" sz="700" b="0" i="0" u="none" strike="noStrike" baseline="0">
              <a:solidFill>
                <a:srgbClr val="000000"/>
              </a:solidFill>
              <a:latin typeface="Arial"/>
              <a:cs typeface="Arial"/>
            </a:rPr>
            <a:t>12 or 26</a:t>
          </a:r>
        </a:p>
      </xdr:txBody>
    </xdr:sp>
    <xdr:clientData/>
  </xdr:twoCellAnchor>
  <xdr:twoCellAnchor>
    <xdr:from>
      <xdr:col>9</xdr:col>
      <xdr:colOff>37465</xdr:colOff>
      <xdr:row>4</xdr:row>
      <xdr:rowOff>0</xdr:rowOff>
    </xdr:from>
    <xdr:to>
      <xdr:col>9</xdr:col>
      <xdr:colOff>832435</xdr:colOff>
      <xdr:row>4</xdr:row>
      <xdr:rowOff>0</xdr:rowOff>
    </xdr:to>
    <xdr:sp macro="" textlink="">
      <xdr:nvSpPr>
        <xdr:cNvPr id="2054" name="Text Box 6">
          <a:extLst>
            <a:ext uri="{FF2B5EF4-FFF2-40B4-BE49-F238E27FC236}">
              <a16:creationId xmlns:a16="http://schemas.microsoft.com/office/drawing/2014/main" id="{C71E0CE9-8254-BFA3-BCE0-B00628A2CB4E}"/>
            </a:ext>
          </a:extLst>
        </xdr:cNvPr>
        <xdr:cNvSpPr txBox="1">
          <a:spLocks noChangeArrowheads="1"/>
        </xdr:cNvSpPr>
      </xdr:nvSpPr>
      <xdr:spPr bwMode="auto">
        <a:xfrm>
          <a:off x="10353675" y="752475"/>
          <a:ext cx="13049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Show anticipated use of revenue generated by this contract. (Medicaid and ADAP Plus)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29210</xdr:colOff>
      <xdr:row>3</xdr:row>
      <xdr:rowOff>0</xdr:rowOff>
    </xdr:from>
    <xdr:to>
      <xdr:col>5</xdr:col>
      <xdr:colOff>37462</xdr:colOff>
      <xdr:row>3</xdr:row>
      <xdr:rowOff>0</xdr:rowOff>
    </xdr:to>
    <xdr:sp macro="" textlink="">
      <xdr:nvSpPr>
        <xdr:cNvPr id="3074" name="Text Box 2">
          <a:extLst>
            <a:ext uri="{FF2B5EF4-FFF2-40B4-BE49-F238E27FC236}">
              <a16:creationId xmlns:a16="http://schemas.microsoft.com/office/drawing/2014/main" id="{3BAA30A0-C6EC-5FF0-29CC-335BC844D3CE}"/>
            </a:ext>
          </a:extLst>
        </xdr:cNvPr>
        <xdr:cNvSpPr txBox="1">
          <a:spLocks noChangeArrowheads="1"/>
        </xdr:cNvSpPr>
      </xdr:nvSpPr>
      <xdr:spPr bwMode="auto">
        <a:xfrm>
          <a:off x="5067300" y="590550"/>
          <a:ext cx="15621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Indicate typical work week for employee, regardless of funding source.</a:t>
          </a:r>
        </a:p>
      </xdr:txBody>
    </xdr:sp>
    <xdr:clientData/>
  </xdr:twoCellAnchor>
  <xdr:twoCellAnchor>
    <xdr:from>
      <xdr:col>5</xdr:col>
      <xdr:colOff>30480</xdr:colOff>
      <xdr:row>3</xdr:row>
      <xdr:rowOff>0</xdr:rowOff>
    </xdr:from>
    <xdr:to>
      <xdr:col>5</xdr:col>
      <xdr:colOff>379232</xdr:colOff>
      <xdr:row>3</xdr:row>
      <xdr:rowOff>0</xdr:rowOff>
    </xdr:to>
    <xdr:sp macro="" textlink="">
      <xdr:nvSpPr>
        <xdr:cNvPr id="3075" name="Text Box 3">
          <a:extLst>
            <a:ext uri="{FF2B5EF4-FFF2-40B4-BE49-F238E27FC236}">
              <a16:creationId xmlns:a16="http://schemas.microsoft.com/office/drawing/2014/main" id="{830A87E8-7EF6-9BCA-B950-63CA802E2680}"/>
            </a:ext>
          </a:extLst>
        </xdr:cNvPr>
        <xdr:cNvSpPr txBox="1">
          <a:spLocks noChangeArrowheads="1"/>
        </xdr:cNvSpPr>
      </xdr:nvSpPr>
      <xdr:spPr bwMode="auto">
        <a:xfrm>
          <a:off x="6610350" y="590550"/>
          <a:ext cx="4286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The amount needed to support position for 12 months, regardless of funding source.</a:t>
          </a:r>
        </a:p>
      </xdr:txBody>
    </xdr:sp>
    <xdr:clientData/>
  </xdr:twoCellAnchor>
  <xdr:twoCellAnchor>
    <xdr:from>
      <xdr:col>8</xdr:col>
      <xdr:colOff>76835</xdr:colOff>
      <xdr:row>3</xdr:row>
      <xdr:rowOff>0</xdr:rowOff>
    </xdr:from>
    <xdr:to>
      <xdr:col>8</xdr:col>
      <xdr:colOff>657423</xdr:colOff>
      <xdr:row>3</xdr:row>
      <xdr:rowOff>0</xdr:rowOff>
    </xdr:to>
    <xdr:sp macro="" textlink="">
      <xdr:nvSpPr>
        <xdr:cNvPr id="3077" name="Text Box 5">
          <a:extLst>
            <a:ext uri="{FF2B5EF4-FFF2-40B4-BE49-F238E27FC236}">
              <a16:creationId xmlns:a16="http://schemas.microsoft.com/office/drawing/2014/main" id="{80BAC62E-60C5-1349-EE02-9025C5D0A532}"/>
            </a:ext>
          </a:extLst>
        </xdr:cNvPr>
        <xdr:cNvSpPr txBox="1">
          <a:spLocks noChangeArrowheads="1"/>
        </xdr:cNvSpPr>
      </xdr:nvSpPr>
      <xdr:spPr bwMode="auto">
        <a:xfrm>
          <a:off x="9982200" y="590550"/>
          <a:ext cx="9239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00" b="0" i="0" u="sng" strike="noStrike" baseline="0">
              <a:solidFill>
                <a:srgbClr val="000000"/>
              </a:solidFill>
              <a:latin typeface="Arial"/>
              <a:cs typeface="Arial"/>
            </a:rPr>
            <a:t> Col 3  </a:t>
          </a:r>
          <a:r>
            <a:rPr lang="en-US" sz="700" b="0" i="0" u="none" strike="noStrike" baseline="0">
              <a:solidFill>
                <a:srgbClr val="000000"/>
              </a:solidFill>
              <a:latin typeface="Arial"/>
              <a:cs typeface="Arial"/>
            </a:rPr>
            <a:t>  x Col 4 x Col 5</a:t>
          </a:r>
        </a:p>
        <a:p>
          <a:pPr algn="l" rtl="0">
            <a:defRPr sz="1000"/>
          </a:pPr>
          <a:r>
            <a:rPr lang="en-US" sz="700" b="0" i="0" u="none" strike="noStrike" baseline="0">
              <a:solidFill>
                <a:srgbClr val="000000"/>
              </a:solidFill>
              <a:latin typeface="Arial"/>
              <a:cs typeface="Arial"/>
            </a:rPr>
            <a:t>12 or 26</a:t>
          </a:r>
        </a:p>
      </xdr:txBody>
    </xdr:sp>
    <xdr:clientData/>
  </xdr:twoCellAnchor>
  <xdr:twoCellAnchor>
    <xdr:from>
      <xdr:col>9</xdr:col>
      <xdr:colOff>40640</xdr:colOff>
      <xdr:row>3</xdr:row>
      <xdr:rowOff>0</xdr:rowOff>
    </xdr:from>
    <xdr:to>
      <xdr:col>10</xdr:col>
      <xdr:colOff>2464</xdr:colOff>
      <xdr:row>3</xdr:row>
      <xdr:rowOff>0</xdr:rowOff>
    </xdr:to>
    <xdr:sp macro="" textlink="">
      <xdr:nvSpPr>
        <xdr:cNvPr id="3078" name="Text Box 6">
          <a:extLst>
            <a:ext uri="{FF2B5EF4-FFF2-40B4-BE49-F238E27FC236}">
              <a16:creationId xmlns:a16="http://schemas.microsoft.com/office/drawing/2014/main" id="{F4213AB8-41EF-92FB-CBB1-4E69DCB9E62A}"/>
            </a:ext>
          </a:extLst>
        </xdr:cNvPr>
        <xdr:cNvSpPr txBox="1">
          <a:spLocks noChangeArrowheads="1"/>
        </xdr:cNvSpPr>
      </xdr:nvSpPr>
      <xdr:spPr bwMode="auto">
        <a:xfrm>
          <a:off x="11163300" y="590550"/>
          <a:ext cx="13716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Show anticipated use of revenue generated by this contract. (Medicaid and ADAP Plus)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29845</xdr:colOff>
      <xdr:row>3</xdr:row>
      <xdr:rowOff>0</xdr:rowOff>
    </xdr:from>
    <xdr:to>
      <xdr:col>5</xdr:col>
      <xdr:colOff>36095</xdr:colOff>
      <xdr:row>3</xdr:row>
      <xdr:rowOff>0</xdr:rowOff>
    </xdr:to>
    <xdr:sp macro="" textlink="">
      <xdr:nvSpPr>
        <xdr:cNvPr id="21506" name="Text Box 2">
          <a:extLst>
            <a:ext uri="{FF2B5EF4-FFF2-40B4-BE49-F238E27FC236}">
              <a16:creationId xmlns:a16="http://schemas.microsoft.com/office/drawing/2014/main" id="{23ED4DB8-D122-EEE1-2D0F-08A4DCEAE2C4}"/>
            </a:ext>
          </a:extLst>
        </xdr:cNvPr>
        <xdr:cNvSpPr txBox="1">
          <a:spLocks noChangeArrowheads="1"/>
        </xdr:cNvSpPr>
      </xdr:nvSpPr>
      <xdr:spPr bwMode="auto">
        <a:xfrm>
          <a:off x="4200525" y="571500"/>
          <a:ext cx="138112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Indicate typical work week for employee, regardless of funding source.</a:t>
          </a:r>
        </a:p>
      </xdr:txBody>
    </xdr:sp>
    <xdr:clientData/>
  </xdr:twoCellAnchor>
  <xdr:twoCellAnchor>
    <xdr:from>
      <xdr:col>5</xdr:col>
      <xdr:colOff>20955</xdr:colOff>
      <xdr:row>3</xdr:row>
      <xdr:rowOff>0</xdr:rowOff>
    </xdr:from>
    <xdr:to>
      <xdr:col>6</xdr:col>
      <xdr:colOff>1919</xdr:colOff>
      <xdr:row>3</xdr:row>
      <xdr:rowOff>0</xdr:rowOff>
    </xdr:to>
    <xdr:sp macro="" textlink="">
      <xdr:nvSpPr>
        <xdr:cNvPr id="21507" name="Text Box 3">
          <a:extLst>
            <a:ext uri="{FF2B5EF4-FFF2-40B4-BE49-F238E27FC236}">
              <a16:creationId xmlns:a16="http://schemas.microsoft.com/office/drawing/2014/main" id="{CC650D9A-6981-C93D-193E-3EC2EE3B7C22}"/>
            </a:ext>
          </a:extLst>
        </xdr:cNvPr>
        <xdr:cNvSpPr txBox="1">
          <a:spLocks noChangeArrowheads="1"/>
        </xdr:cNvSpPr>
      </xdr:nvSpPr>
      <xdr:spPr bwMode="auto">
        <a:xfrm>
          <a:off x="5562600" y="571500"/>
          <a:ext cx="1333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The amount needed to support position for 12 months, regardless of funding source.</a:t>
          </a:r>
        </a:p>
      </xdr:txBody>
    </xdr:sp>
    <xdr:clientData/>
  </xdr:twoCellAnchor>
  <xdr:twoCellAnchor>
    <xdr:from>
      <xdr:col>8</xdr:col>
      <xdr:colOff>89535</xdr:colOff>
      <xdr:row>3</xdr:row>
      <xdr:rowOff>0</xdr:rowOff>
    </xdr:from>
    <xdr:to>
      <xdr:col>8</xdr:col>
      <xdr:colOff>855867</xdr:colOff>
      <xdr:row>3</xdr:row>
      <xdr:rowOff>0</xdr:rowOff>
    </xdr:to>
    <xdr:sp macro="" textlink="">
      <xdr:nvSpPr>
        <xdr:cNvPr id="21509" name="Text Box 5">
          <a:extLst>
            <a:ext uri="{FF2B5EF4-FFF2-40B4-BE49-F238E27FC236}">
              <a16:creationId xmlns:a16="http://schemas.microsoft.com/office/drawing/2014/main" id="{FE032496-B88A-A07C-64B4-FB82F8901907}"/>
            </a:ext>
          </a:extLst>
        </xdr:cNvPr>
        <xdr:cNvSpPr txBox="1">
          <a:spLocks noChangeArrowheads="1"/>
        </xdr:cNvSpPr>
      </xdr:nvSpPr>
      <xdr:spPr bwMode="auto">
        <a:xfrm>
          <a:off x="8201025" y="571500"/>
          <a:ext cx="9239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00" b="0" i="0" u="sng" strike="noStrike" baseline="0">
              <a:solidFill>
                <a:srgbClr val="000000"/>
              </a:solidFill>
              <a:latin typeface="Arial"/>
              <a:cs typeface="Arial"/>
            </a:rPr>
            <a:t> Col 3  </a:t>
          </a:r>
          <a:r>
            <a:rPr lang="en-US" sz="700" b="0" i="0" u="none" strike="noStrike" baseline="0">
              <a:solidFill>
                <a:srgbClr val="000000"/>
              </a:solidFill>
              <a:latin typeface="Arial"/>
              <a:cs typeface="Arial"/>
            </a:rPr>
            <a:t>  x Col 4 x Col 5</a:t>
          </a:r>
        </a:p>
        <a:p>
          <a:pPr algn="l" rtl="0">
            <a:defRPr sz="1000"/>
          </a:pPr>
          <a:r>
            <a:rPr lang="en-US" sz="700" b="0" i="0" u="none" strike="noStrike" baseline="0">
              <a:solidFill>
                <a:srgbClr val="000000"/>
              </a:solidFill>
              <a:latin typeface="Arial"/>
              <a:cs typeface="Arial"/>
            </a:rPr>
            <a:t>12 or 26</a:t>
          </a:r>
        </a:p>
      </xdr:txBody>
    </xdr:sp>
    <xdr:clientData/>
  </xdr:twoCellAnchor>
  <xdr:twoCellAnchor>
    <xdr:from>
      <xdr:col>9</xdr:col>
      <xdr:colOff>37465</xdr:colOff>
      <xdr:row>3</xdr:row>
      <xdr:rowOff>0</xdr:rowOff>
    </xdr:from>
    <xdr:to>
      <xdr:col>10</xdr:col>
      <xdr:colOff>2250</xdr:colOff>
      <xdr:row>3</xdr:row>
      <xdr:rowOff>0</xdr:rowOff>
    </xdr:to>
    <xdr:sp macro="" textlink="">
      <xdr:nvSpPr>
        <xdr:cNvPr id="21510" name="Text Box 6">
          <a:extLst>
            <a:ext uri="{FF2B5EF4-FFF2-40B4-BE49-F238E27FC236}">
              <a16:creationId xmlns:a16="http://schemas.microsoft.com/office/drawing/2014/main" id="{EAD48C00-C7D6-443D-A47B-BC6388547A81}"/>
            </a:ext>
          </a:extLst>
        </xdr:cNvPr>
        <xdr:cNvSpPr txBox="1">
          <a:spLocks noChangeArrowheads="1"/>
        </xdr:cNvSpPr>
      </xdr:nvSpPr>
      <xdr:spPr bwMode="auto">
        <a:xfrm>
          <a:off x="9953625" y="571500"/>
          <a:ext cx="12573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Show anticipated use of revenue generated by this contract. (Medicaid and ADAP Plus)</a:t>
          </a:r>
        </a:p>
      </xdr:txBody>
    </xdr:sp>
    <xdr:clientData/>
  </xdr:twoCellAnchor>
  <mc:AlternateContent xmlns:mc="http://schemas.openxmlformats.org/markup-compatibility/2006">
    <mc:Choice xmlns:a14="http://schemas.microsoft.com/office/drawing/2010/main" Requires="a14">
      <xdr:twoCellAnchor editAs="oneCell">
        <xdr:from>
          <xdr:col>7</xdr:col>
          <xdr:colOff>781050</xdr:colOff>
          <xdr:row>8</xdr:row>
          <xdr:rowOff>57150</xdr:rowOff>
        </xdr:from>
        <xdr:to>
          <xdr:col>7</xdr:col>
          <xdr:colOff>1695450</xdr:colOff>
          <xdr:row>9</xdr:row>
          <xdr:rowOff>38100</xdr:rowOff>
        </xdr:to>
        <xdr:sp macro="" textlink="">
          <xdr:nvSpPr>
            <xdr:cNvPr id="37457" name="Check Box 1617" hidden="1">
              <a:extLst>
                <a:ext uri="{63B3BB69-23CF-44E3-9099-C40C66FF867C}">
                  <a14:compatExt spid="_x0000_s37457"/>
                </a:ext>
                <a:ext uri="{FF2B5EF4-FFF2-40B4-BE49-F238E27FC236}">
                  <a16:creationId xmlns:a16="http://schemas.microsoft.com/office/drawing/2014/main" id="{00000000-0008-0000-0500-000051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781050</xdr:colOff>
          <xdr:row>9</xdr:row>
          <xdr:rowOff>95250</xdr:rowOff>
        </xdr:from>
        <xdr:to>
          <xdr:col>7</xdr:col>
          <xdr:colOff>1695450</xdr:colOff>
          <xdr:row>10</xdr:row>
          <xdr:rowOff>66675</xdr:rowOff>
        </xdr:to>
        <xdr:sp macro="" textlink="">
          <xdr:nvSpPr>
            <xdr:cNvPr id="37458" name="Check Box 1618" hidden="1">
              <a:extLst>
                <a:ext uri="{63B3BB69-23CF-44E3-9099-C40C66FF867C}">
                  <a14:compatExt spid="_x0000_s37458"/>
                </a:ext>
                <a:ext uri="{FF2B5EF4-FFF2-40B4-BE49-F238E27FC236}">
                  <a16:creationId xmlns:a16="http://schemas.microsoft.com/office/drawing/2014/main" id="{00000000-0008-0000-0500-000052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20320</xdr:colOff>
      <xdr:row>3</xdr:row>
      <xdr:rowOff>0</xdr:rowOff>
    </xdr:from>
    <xdr:to>
      <xdr:col>5</xdr:col>
      <xdr:colOff>37056</xdr:colOff>
      <xdr:row>3</xdr:row>
      <xdr:rowOff>0</xdr:rowOff>
    </xdr:to>
    <xdr:sp macro="" textlink="">
      <xdr:nvSpPr>
        <xdr:cNvPr id="22530" name="Text Box 2">
          <a:extLst>
            <a:ext uri="{FF2B5EF4-FFF2-40B4-BE49-F238E27FC236}">
              <a16:creationId xmlns:a16="http://schemas.microsoft.com/office/drawing/2014/main" id="{6EF0CAF8-EE6A-2BCE-C371-6DF4AAE29279}"/>
            </a:ext>
          </a:extLst>
        </xdr:cNvPr>
        <xdr:cNvSpPr txBox="1">
          <a:spLocks noChangeArrowheads="1"/>
        </xdr:cNvSpPr>
      </xdr:nvSpPr>
      <xdr:spPr bwMode="auto">
        <a:xfrm>
          <a:off x="6772275" y="571500"/>
          <a:ext cx="17526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Indicate typical work week for employee, regardless of funding source.</a:t>
          </a:r>
        </a:p>
      </xdr:txBody>
    </xdr:sp>
    <xdr:clientData/>
  </xdr:twoCellAnchor>
  <xdr:twoCellAnchor>
    <xdr:from>
      <xdr:col>5</xdr:col>
      <xdr:colOff>29210</xdr:colOff>
      <xdr:row>3</xdr:row>
      <xdr:rowOff>0</xdr:rowOff>
    </xdr:from>
    <xdr:to>
      <xdr:col>5</xdr:col>
      <xdr:colOff>232550</xdr:colOff>
      <xdr:row>3</xdr:row>
      <xdr:rowOff>0</xdr:rowOff>
    </xdr:to>
    <xdr:sp macro="" textlink="">
      <xdr:nvSpPr>
        <xdr:cNvPr id="22531" name="Text Box 3">
          <a:extLst>
            <a:ext uri="{FF2B5EF4-FFF2-40B4-BE49-F238E27FC236}">
              <a16:creationId xmlns:a16="http://schemas.microsoft.com/office/drawing/2014/main" id="{F3D5101C-DB90-AA33-5F76-27016D1817D4}"/>
            </a:ext>
          </a:extLst>
        </xdr:cNvPr>
        <xdr:cNvSpPr txBox="1">
          <a:spLocks noChangeArrowheads="1"/>
        </xdr:cNvSpPr>
      </xdr:nvSpPr>
      <xdr:spPr bwMode="auto">
        <a:xfrm>
          <a:off x="8505825" y="571500"/>
          <a:ext cx="2571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The amount needed to support position for 12 months, regardless of funding source.</a:t>
          </a:r>
        </a:p>
      </xdr:txBody>
    </xdr:sp>
    <xdr:clientData/>
  </xdr:twoCellAnchor>
  <xdr:twoCellAnchor>
    <xdr:from>
      <xdr:col>7</xdr:col>
      <xdr:colOff>54610</xdr:colOff>
      <xdr:row>3</xdr:row>
      <xdr:rowOff>0</xdr:rowOff>
    </xdr:from>
    <xdr:to>
      <xdr:col>8</xdr:col>
      <xdr:colOff>8312</xdr:colOff>
      <xdr:row>3</xdr:row>
      <xdr:rowOff>0</xdr:rowOff>
    </xdr:to>
    <xdr:sp macro="" textlink="">
      <xdr:nvSpPr>
        <xdr:cNvPr id="22533" name="Text Box 5">
          <a:extLst>
            <a:ext uri="{FF2B5EF4-FFF2-40B4-BE49-F238E27FC236}">
              <a16:creationId xmlns:a16="http://schemas.microsoft.com/office/drawing/2014/main" id="{DFD46CA2-488B-25A1-838E-A24A216996A7}"/>
            </a:ext>
          </a:extLst>
        </xdr:cNvPr>
        <xdr:cNvSpPr txBox="1">
          <a:spLocks noChangeArrowheads="1"/>
        </xdr:cNvSpPr>
      </xdr:nvSpPr>
      <xdr:spPr bwMode="auto">
        <a:xfrm>
          <a:off x="10696575" y="5715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00" b="0" i="0" u="sng" strike="noStrike" baseline="0">
              <a:solidFill>
                <a:srgbClr val="000000"/>
              </a:solidFill>
              <a:latin typeface="Arial"/>
              <a:cs typeface="Arial"/>
            </a:rPr>
            <a:t> Col 3  </a:t>
          </a:r>
          <a:r>
            <a:rPr lang="en-US" sz="700" b="0" i="0" u="none" strike="noStrike" baseline="0">
              <a:solidFill>
                <a:srgbClr val="000000"/>
              </a:solidFill>
              <a:latin typeface="Arial"/>
              <a:cs typeface="Arial"/>
            </a:rPr>
            <a:t>  x Col 4 x Col 5</a:t>
          </a:r>
        </a:p>
        <a:p>
          <a:pPr algn="l" rtl="0">
            <a:defRPr sz="1000"/>
          </a:pPr>
          <a:r>
            <a:rPr lang="en-US" sz="700" b="0" i="0" u="none" strike="noStrike" baseline="0">
              <a:solidFill>
                <a:srgbClr val="000000"/>
              </a:solidFill>
              <a:latin typeface="Arial"/>
              <a:cs typeface="Arial"/>
            </a:rPr>
            <a:t>12 or 26</a:t>
          </a:r>
        </a:p>
      </xdr:txBody>
    </xdr:sp>
    <xdr:clientData/>
  </xdr:twoCellAnchor>
  <xdr:twoCellAnchor>
    <xdr:from>
      <xdr:col>8</xdr:col>
      <xdr:colOff>58420</xdr:colOff>
      <xdr:row>3</xdr:row>
      <xdr:rowOff>0</xdr:rowOff>
    </xdr:from>
    <xdr:to>
      <xdr:col>9</xdr:col>
      <xdr:colOff>2072</xdr:colOff>
      <xdr:row>3</xdr:row>
      <xdr:rowOff>0</xdr:rowOff>
    </xdr:to>
    <xdr:sp macro="" textlink="">
      <xdr:nvSpPr>
        <xdr:cNvPr id="22534" name="Text Box 6">
          <a:extLst>
            <a:ext uri="{FF2B5EF4-FFF2-40B4-BE49-F238E27FC236}">
              <a16:creationId xmlns:a16="http://schemas.microsoft.com/office/drawing/2014/main" id="{C97FC6AA-5589-6EFF-E29C-6C96B28A4AB9}"/>
            </a:ext>
          </a:extLst>
        </xdr:cNvPr>
        <xdr:cNvSpPr txBox="1">
          <a:spLocks noChangeArrowheads="1"/>
        </xdr:cNvSpPr>
      </xdr:nvSpPr>
      <xdr:spPr bwMode="auto">
        <a:xfrm>
          <a:off x="11477625" y="571500"/>
          <a:ext cx="13335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Show anticipated use of revenue generated by this contract. (Medicaid and ADAP Plus)</a:t>
          </a:r>
        </a:p>
      </xdr:txBody>
    </xdr:sp>
    <xdr:clientData/>
  </xdr:twoCellAnchor>
  <xdr:twoCellAnchor>
    <xdr:from>
      <xdr:col>1</xdr:col>
      <xdr:colOff>58420</xdr:colOff>
      <xdr:row>51</xdr:row>
      <xdr:rowOff>0</xdr:rowOff>
    </xdr:from>
    <xdr:to>
      <xdr:col>3</xdr:col>
      <xdr:colOff>1567168</xdr:colOff>
      <xdr:row>51</xdr:row>
      <xdr:rowOff>0</xdr:rowOff>
    </xdr:to>
    <xdr:sp macro="" textlink="">
      <xdr:nvSpPr>
        <xdr:cNvPr id="22535" name="Text Box 7">
          <a:extLst>
            <a:ext uri="{FF2B5EF4-FFF2-40B4-BE49-F238E27FC236}">
              <a16:creationId xmlns:a16="http://schemas.microsoft.com/office/drawing/2014/main" id="{3F928F6E-2D9A-8206-B62A-FE190A0870D3}"/>
            </a:ext>
          </a:extLst>
        </xdr:cNvPr>
        <xdr:cNvSpPr txBox="1">
          <a:spLocks noChangeArrowheads="1"/>
        </xdr:cNvSpPr>
      </xdr:nvSpPr>
      <xdr:spPr bwMode="auto">
        <a:xfrm>
          <a:off x="504825" y="8191500"/>
          <a:ext cx="27051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List only those positions funded from this grant.</a:t>
          </a:r>
        </a:p>
        <a:p>
          <a:pPr algn="ctr" rtl="0">
            <a:defRPr sz="1000"/>
          </a:pPr>
          <a:r>
            <a:rPr lang="en-US" sz="700" b="0" i="0" u="none" strike="noStrike" baseline="0">
              <a:solidFill>
                <a:srgbClr val="000000"/>
              </a:solidFill>
              <a:latin typeface="Arial"/>
              <a:cs typeface="Arial"/>
            </a:rPr>
            <a:t>If salary for position will change during the contract period, use additional  lines to show salary levels for each period of time</a:t>
          </a:r>
        </a:p>
      </xdr:txBody>
    </xdr:sp>
    <xdr:clientData/>
  </xdr:twoCellAnchor>
  <xdr:twoCellAnchor>
    <xdr:from>
      <xdr:col>4</xdr:col>
      <xdr:colOff>20320</xdr:colOff>
      <xdr:row>51</xdr:row>
      <xdr:rowOff>0</xdr:rowOff>
    </xdr:from>
    <xdr:to>
      <xdr:col>5</xdr:col>
      <xdr:colOff>37056</xdr:colOff>
      <xdr:row>51</xdr:row>
      <xdr:rowOff>0</xdr:rowOff>
    </xdr:to>
    <xdr:sp macro="" textlink="">
      <xdr:nvSpPr>
        <xdr:cNvPr id="22536" name="Text Box 8">
          <a:extLst>
            <a:ext uri="{FF2B5EF4-FFF2-40B4-BE49-F238E27FC236}">
              <a16:creationId xmlns:a16="http://schemas.microsoft.com/office/drawing/2014/main" id="{8481D5F0-2000-6C93-43C4-3940F47C1FA3}"/>
            </a:ext>
          </a:extLst>
        </xdr:cNvPr>
        <xdr:cNvSpPr txBox="1">
          <a:spLocks noChangeArrowheads="1"/>
        </xdr:cNvSpPr>
      </xdr:nvSpPr>
      <xdr:spPr bwMode="auto">
        <a:xfrm>
          <a:off x="6772275" y="8191500"/>
          <a:ext cx="17526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Indicate typical work week for employee, regardless of funding source.</a:t>
          </a:r>
        </a:p>
      </xdr:txBody>
    </xdr:sp>
    <xdr:clientData/>
  </xdr:twoCellAnchor>
  <xdr:twoCellAnchor>
    <xdr:from>
      <xdr:col>5</xdr:col>
      <xdr:colOff>29210</xdr:colOff>
      <xdr:row>51</xdr:row>
      <xdr:rowOff>0</xdr:rowOff>
    </xdr:from>
    <xdr:to>
      <xdr:col>5</xdr:col>
      <xdr:colOff>232550</xdr:colOff>
      <xdr:row>51</xdr:row>
      <xdr:rowOff>0</xdr:rowOff>
    </xdr:to>
    <xdr:sp macro="" textlink="">
      <xdr:nvSpPr>
        <xdr:cNvPr id="22537" name="Text Box 9">
          <a:extLst>
            <a:ext uri="{FF2B5EF4-FFF2-40B4-BE49-F238E27FC236}">
              <a16:creationId xmlns:a16="http://schemas.microsoft.com/office/drawing/2014/main" id="{D71D8B25-47AC-B7F3-11F8-FC31051C91EE}"/>
            </a:ext>
          </a:extLst>
        </xdr:cNvPr>
        <xdr:cNvSpPr txBox="1">
          <a:spLocks noChangeArrowheads="1"/>
        </xdr:cNvSpPr>
      </xdr:nvSpPr>
      <xdr:spPr bwMode="auto">
        <a:xfrm>
          <a:off x="8505825" y="8191500"/>
          <a:ext cx="2571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The amount needed to support position for 12 months, regardless of funding source.</a:t>
          </a:r>
        </a:p>
      </xdr:txBody>
    </xdr:sp>
    <xdr:clientData/>
  </xdr:twoCellAnchor>
  <xdr:twoCellAnchor>
    <xdr:from>
      <xdr:col>1</xdr:col>
      <xdr:colOff>93345</xdr:colOff>
      <xdr:row>51</xdr:row>
      <xdr:rowOff>0</xdr:rowOff>
    </xdr:from>
    <xdr:to>
      <xdr:col>3</xdr:col>
      <xdr:colOff>1548938</xdr:colOff>
      <xdr:row>51</xdr:row>
      <xdr:rowOff>0</xdr:rowOff>
    </xdr:to>
    <xdr:sp macro="" textlink="">
      <xdr:nvSpPr>
        <xdr:cNvPr id="22538" name="Text Box 10">
          <a:extLst>
            <a:ext uri="{FF2B5EF4-FFF2-40B4-BE49-F238E27FC236}">
              <a16:creationId xmlns:a16="http://schemas.microsoft.com/office/drawing/2014/main" id="{7428E31B-BB0B-3BDF-87BD-02165865612A}"/>
            </a:ext>
          </a:extLst>
        </xdr:cNvPr>
        <xdr:cNvSpPr txBox="1">
          <a:spLocks noChangeArrowheads="1"/>
        </xdr:cNvSpPr>
      </xdr:nvSpPr>
      <xdr:spPr bwMode="auto">
        <a:xfrm>
          <a:off x="542925" y="8191500"/>
          <a:ext cx="26479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If additional space is needed, insert lines or attach page 1a.</a:t>
          </a:r>
        </a:p>
      </xdr:txBody>
    </xdr:sp>
    <xdr:clientData/>
  </xdr:twoCellAnchor>
  <xdr:twoCellAnchor>
    <xdr:from>
      <xdr:col>8</xdr:col>
      <xdr:colOff>58420</xdr:colOff>
      <xdr:row>51</xdr:row>
      <xdr:rowOff>0</xdr:rowOff>
    </xdr:from>
    <xdr:to>
      <xdr:col>9</xdr:col>
      <xdr:colOff>3112</xdr:colOff>
      <xdr:row>51</xdr:row>
      <xdr:rowOff>0</xdr:rowOff>
    </xdr:to>
    <xdr:sp macro="" textlink="">
      <xdr:nvSpPr>
        <xdr:cNvPr id="22540" name="Text Box 12">
          <a:extLst>
            <a:ext uri="{FF2B5EF4-FFF2-40B4-BE49-F238E27FC236}">
              <a16:creationId xmlns:a16="http://schemas.microsoft.com/office/drawing/2014/main" id="{EFF7B2BF-34DD-B833-3532-B86323AC4C49}"/>
            </a:ext>
          </a:extLst>
        </xdr:cNvPr>
        <xdr:cNvSpPr txBox="1">
          <a:spLocks noChangeArrowheads="1"/>
        </xdr:cNvSpPr>
      </xdr:nvSpPr>
      <xdr:spPr bwMode="auto">
        <a:xfrm>
          <a:off x="11477625" y="8191500"/>
          <a:ext cx="10096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Show anticipated use of revenue generated by this contract. (Medicaid and ADAP Plus)</a:t>
          </a:r>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8</xdr:row>
          <xdr:rowOff>95250</xdr:rowOff>
        </xdr:from>
        <xdr:to>
          <xdr:col>1</xdr:col>
          <xdr:colOff>933450</xdr:colOff>
          <xdr:row>9</xdr:row>
          <xdr:rowOff>0</xdr:rowOff>
        </xdr:to>
        <xdr:sp macro="" textlink="">
          <xdr:nvSpPr>
            <xdr:cNvPr id="41135" name="Check Box 3247" hidden="1">
              <a:extLst>
                <a:ext uri="{63B3BB69-23CF-44E3-9099-C40C66FF867C}">
                  <a14:compatExt spid="_x0000_s41135"/>
                </a:ext>
                <a:ext uri="{FF2B5EF4-FFF2-40B4-BE49-F238E27FC236}">
                  <a16:creationId xmlns:a16="http://schemas.microsoft.com/office/drawing/2014/main" id="{00000000-0008-0000-0600-0000A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Rented Space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8</xdr:row>
          <xdr:rowOff>95250</xdr:rowOff>
        </xdr:from>
        <xdr:to>
          <xdr:col>3</xdr:col>
          <xdr:colOff>133350</xdr:colOff>
          <xdr:row>9</xdr:row>
          <xdr:rowOff>0</xdr:rowOff>
        </xdr:to>
        <xdr:sp macro="" textlink="">
          <xdr:nvSpPr>
            <xdr:cNvPr id="41136" name="Check Box 3248" hidden="1">
              <a:extLst>
                <a:ext uri="{63B3BB69-23CF-44E3-9099-C40C66FF867C}">
                  <a14:compatExt spid="_x0000_s41136"/>
                </a:ext>
                <a:ext uri="{FF2B5EF4-FFF2-40B4-BE49-F238E27FC236}">
                  <a16:creationId xmlns:a16="http://schemas.microsoft.com/office/drawing/2014/main" id="{00000000-0008-0000-0600-0000B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Owned Space</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29845</xdr:colOff>
      <xdr:row>4</xdr:row>
      <xdr:rowOff>0</xdr:rowOff>
    </xdr:from>
    <xdr:to>
      <xdr:col>5</xdr:col>
      <xdr:colOff>37768</xdr:colOff>
      <xdr:row>4</xdr:row>
      <xdr:rowOff>0</xdr:rowOff>
    </xdr:to>
    <xdr:sp macro="" textlink="">
      <xdr:nvSpPr>
        <xdr:cNvPr id="23554" name="Text Box 2">
          <a:extLst>
            <a:ext uri="{FF2B5EF4-FFF2-40B4-BE49-F238E27FC236}">
              <a16:creationId xmlns:a16="http://schemas.microsoft.com/office/drawing/2014/main" id="{4FE4F313-6FDB-3D29-13E4-B5C4F1F8DA2F}"/>
            </a:ext>
          </a:extLst>
        </xdr:cNvPr>
        <xdr:cNvSpPr txBox="1">
          <a:spLocks noChangeArrowheads="1"/>
        </xdr:cNvSpPr>
      </xdr:nvSpPr>
      <xdr:spPr bwMode="auto">
        <a:xfrm>
          <a:off x="3543300" y="762000"/>
          <a:ext cx="138112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Indicate typical work week for employee, regardless of funding source.</a:t>
          </a:r>
        </a:p>
      </xdr:txBody>
    </xdr:sp>
    <xdr:clientData/>
  </xdr:twoCellAnchor>
  <xdr:twoCellAnchor>
    <xdr:from>
      <xdr:col>5</xdr:col>
      <xdr:colOff>33020</xdr:colOff>
      <xdr:row>4</xdr:row>
      <xdr:rowOff>0</xdr:rowOff>
    </xdr:from>
    <xdr:to>
      <xdr:col>6</xdr:col>
      <xdr:colOff>18</xdr:colOff>
      <xdr:row>4</xdr:row>
      <xdr:rowOff>0</xdr:rowOff>
    </xdr:to>
    <xdr:sp macro="" textlink="">
      <xdr:nvSpPr>
        <xdr:cNvPr id="23555" name="Text Box 3">
          <a:extLst>
            <a:ext uri="{FF2B5EF4-FFF2-40B4-BE49-F238E27FC236}">
              <a16:creationId xmlns:a16="http://schemas.microsoft.com/office/drawing/2014/main" id="{484FCB55-50ED-B3F5-EB35-5C5FFC9E1144}"/>
            </a:ext>
          </a:extLst>
        </xdr:cNvPr>
        <xdr:cNvSpPr txBox="1">
          <a:spLocks noChangeArrowheads="1"/>
        </xdr:cNvSpPr>
      </xdr:nvSpPr>
      <xdr:spPr bwMode="auto">
        <a:xfrm>
          <a:off x="4905375" y="762000"/>
          <a:ext cx="4286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The amount needed to support position for 12 months, regardless of funding source.</a:t>
          </a:r>
        </a:p>
      </xdr:txBody>
    </xdr:sp>
    <xdr:clientData/>
  </xdr:twoCellAnchor>
  <xdr:twoCellAnchor>
    <xdr:from>
      <xdr:col>8</xdr:col>
      <xdr:colOff>62230</xdr:colOff>
      <xdr:row>4</xdr:row>
      <xdr:rowOff>0</xdr:rowOff>
    </xdr:from>
    <xdr:to>
      <xdr:col>9</xdr:col>
      <xdr:colOff>13377</xdr:colOff>
      <xdr:row>4</xdr:row>
      <xdr:rowOff>0</xdr:rowOff>
    </xdr:to>
    <xdr:sp macro="" textlink="">
      <xdr:nvSpPr>
        <xdr:cNvPr id="23557" name="Text Box 5">
          <a:extLst>
            <a:ext uri="{FF2B5EF4-FFF2-40B4-BE49-F238E27FC236}">
              <a16:creationId xmlns:a16="http://schemas.microsoft.com/office/drawing/2014/main" id="{90279AA3-ECD5-A7CC-5D8A-8DA053126EEC}"/>
            </a:ext>
          </a:extLst>
        </xdr:cNvPr>
        <xdr:cNvSpPr txBox="1">
          <a:spLocks noChangeArrowheads="1"/>
        </xdr:cNvSpPr>
      </xdr:nvSpPr>
      <xdr:spPr bwMode="auto">
        <a:xfrm>
          <a:off x="7839075" y="762000"/>
          <a:ext cx="9239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00" b="0" i="0" u="sng" strike="noStrike" baseline="0">
              <a:solidFill>
                <a:srgbClr val="000000"/>
              </a:solidFill>
              <a:latin typeface="Arial"/>
              <a:cs typeface="Arial"/>
            </a:rPr>
            <a:t> Col 3  </a:t>
          </a:r>
          <a:r>
            <a:rPr lang="en-US" sz="700" b="0" i="0" u="none" strike="noStrike" baseline="0">
              <a:solidFill>
                <a:srgbClr val="000000"/>
              </a:solidFill>
              <a:latin typeface="Arial"/>
              <a:cs typeface="Arial"/>
            </a:rPr>
            <a:t>  x Col 4 x Col 5</a:t>
          </a:r>
        </a:p>
        <a:p>
          <a:pPr algn="l" rtl="0">
            <a:defRPr sz="1000"/>
          </a:pPr>
          <a:r>
            <a:rPr lang="en-US" sz="700" b="0" i="0" u="none" strike="noStrike" baseline="0">
              <a:solidFill>
                <a:srgbClr val="000000"/>
              </a:solidFill>
              <a:latin typeface="Arial"/>
              <a:cs typeface="Arial"/>
            </a:rPr>
            <a:t>12 or 26</a:t>
          </a:r>
        </a:p>
      </xdr:txBody>
    </xdr:sp>
    <xdr:clientData/>
  </xdr:twoCellAnchor>
  <xdr:twoCellAnchor>
    <xdr:from>
      <xdr:col>9</xdr:col>
      <xdr:colOff>40640</xdr:colOff>
      <xdr:row>4</xdr:row>
      <xdr:rowOff>0</xdr:rowOff>
    </xdr:from>
    <xdr:to>
      <xdr:col>9</xdr:col>
      <xdr:colOff>1091959</xdr:colOff>
      <xdr:row>4</xdr:row>
      <xdr:rowOff>0</xdr:rowOff>
    </xdr:to>
    <xdr:sp macro="" textlink="">
      <xdr:nvSpPr>
        <xdr:cNvPr id="23558" name="Text Box 6">
          <a:extLst>
            <a:ext uri="{FF2B5EF4-FFF2-40B4-BE49-F238E27FC236}">
              <a16:creationId xmlns:a16="http://schemas.microsoft.com/office/drawing/2014/main" id="{8FC87817-E464-7F8E-0B1B-AD0DCECA5EC6}"/>
            </a:ext>
          </a:extLst>
        </xdr:cNvPr>
        <xdr:cNvSpPr txBox="1">
          <a:spLocks noChangeArrowheads="1"/>
        </xdr:cNvSpPr>
      </xdr:nvSpPr>
      <xdr:spPr bwMode="auto">
        <a:xfrm>
          <a:off x="9477375" y="762000"/>
          <a:ext cx="13716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Show anticipated use of revenue generated by this contract. (Medicaid and ADAP Plus)</a:t>
          </a:r>
        </a:p>
      </xdr:txBody>
    </xdr:sp>
    <xdr:clientData/>
  </xdr:twoCellAnchor>
  <xdr:twoCellAnchor>
    <xdr:from>
      <xdr:col>1</xdr:col>
      <xdr:colOff>48260</xdr:colOff>
      <xdr:row>23</xdr:row>
      <xdr:rowOff>0</xdr:rowOff>
    </xdr:from>
    <xdr:to>
      <xdr:col>4</xdr:col>
      <xdr:colOff>1088</xdr:colOff>
      <xdr:row>23</xdr:row>
      <xdr:rowOff>0</xdr:rowOff>
    </xdr:to>
    <xdr:sp macro="" textlink="">
      <xdr:nvSpPr>
        <xdr:cNvPr id="23559" name="Text Box 7">
          <a:extLst>
            <a:ext uri="{FF2B5EF4-FFF2-40B4-BE49-F238E27FC236}">
              <a16:creationId xmlns:a16="http://schemas.microsoft.com/office/drawing/2014/main" id="{33B5BC1F-DE5C-8453-1C5D-1223F7DC354E}"/>
            </a:ext>
          </a:extLst>
        </xdr:cNvPr>
        <xdr:cNvSpPr txBox="1">
          <a:spLocks noChangeArrowheads="1"/>
        </xdr:cNvSpPr>
      </xdr:nvSpPr>
      <xdr:spPr bwMode="auto">
        <a:xfrm>
          <a:off x="504825" y="5334000"/>
          <a:ext cx="261937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List only those positions funded from this grant.</a:t>
          </a:r>
        </a:p>
        <a:p>
          <a:pPr algn="ctr" rtl="0">
            <a:defRPr sz="1000"/>
          </a:pPr>
          <a:r>
            <a:rPr lang="en-US" sz="700" b="0" i="0" u="none" strike="noStrike" baseline="0">
              <a:solidFill>
                <a:srgbClr val="000000"/>
              </a:solidFill>
              <a:latin typeface="Arial"/>
              <a:cs typeface="Arial"/>
            </a:rPr>
            <a:t>If salary for position will change during the contract period, use additional  lines to show salary levels for each period of time</a:t>
          </a:r>
        </a:p>
      </xdr:txBody>
    </xdr:sp>
    <xdr:clientData/>
  </xdr:twoCellAnchor>
  <xdr:twoCellAnchor>
    <xdr:from>
      <xdr:col>4</xdr:col>
      <xdr:colOff>29845</xdr:colOff>
      <xdr:row>23</xdr:row>
      <xdr:rowOff>0</xdr:rowOff>
    </xdr:from>
    <xdr:to>
      <xdr:col>5</xdr:col>
      <xdr:colOff>37768</xdr:colOff>
      <xdr:row>23</xdr:row>
      <xdr:rowOff>0</xdr:rowOff>
    </xdr:to>
    <xdr:sp macro="" textlink="">
      <xdr:nvSpPr>
        <xdr:cNvPr id="23560" name="Text Box 8">
          <a:extLst>
            <a:ext uri="{FF2B5EF4-FFF2-40B4-BE49-F238E27FC236}">
              <a16:creationId xmlns:a16="http://schemas.microsoft.com/office/drawing/2014/main" id="{E5C8859E-E2FF-F53D-B490-BF9AD8D6ED37}"/>
            </a:ext>
          </a:extLst>
        </xdr:cNvPr>
        <xdr:cNvSpPr txBox="1">
          <a:spLocks noChangeArrowheads="1"/>
        </xdr:cNvSpPr>
      </xdr:nvSpPr>
      <xdr:spPr bwMode="auto">
        <a:xfrm>
          <a:off x="3543300" y="5334000"/>
          <a:ext cx="138112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Indicate typical work week for employee, regardless of funding source.</a:t>
          </a:r>
        </a:p>
      </xdr:txBody>
    </xdr:sp>
    <xdr:clientData/>
  </xdr:twoCellAnchor>
  <xdr:twoCellAnchor>
    <xdr:from>
      <xdr:col>5</xdr:col>
      <xdr:colOff>33020</xdr:colOff>
      <xdr:row>23</xdr:row>
      <xdr:rowOff>0</xdr:rowOff>
    </xdr:from>
    <xdr:to>
      <xdr:col>6</xdr:col>
      <xdr:colOff>18</xdr:colOff>
      <xdr:row>23</xdr:row>
      <xdr:rowOff>0</xdr:rowOff>
    </xdr:to>
    <xdr:sp macro="" textlink="">
      <xdr:nvSpPr>
        <xdr:cNvPr id="23561" name="Text Box 9">
          <a:extLst>
            <a:ext uri="{FF2B5EF4-FFF2-40B4-BE49-F238E27FC236}">
              <a16:creationId xmlns:a16="http://schemas.microsoft.com/office/drawing/2014/main" id="{FF0A88AC-A432-F31B-29CF-C1CA2131BB08}"/>
            </a:ext>
          </a:extLst>
        </xdr:cNvPr>
        <xdr:cNvSpPr txBox="1">
          <a:spLocks noChangeArrowheads="1"/>
        </xdr:cNvSpPr>
      </xdr:nvSpPr>
      <xdr:spPr bwMode="auto">
        <a:xfrm>
          <a:off x="4905375" y="5334000"/>
          <a:ext cx="4286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The amount needed to support position for 12 months, regardless of funding source.</a:t>
          </a:r>
        </a:p>
      </xdr:txBody>
    </xdr:sp>
    <xdr:clientData/>
  </xdr:twoCellAnchor>
  <xdr:twoCellAnchor>
    <xdr:from>
      <xdr:col>1</xdr:col>
      <xdr:colOff>70485</xdr:colOff>
      <xdr:row>23</xdr:row>
      <xdr:rowOff>0</xdr:rowOff>
    </xdr:from>
    <xdr:to>
      <xdr:col>4</xdr:col>
      <xdr:colOff>2812</xdr:colOff>
      <xdr:row>23</xdr:row>
      <xdr:rowOff>0</xdr:rowOff>
    </xdr:to>
    <xdr:sp macro="" textlink="">
      <xdr:nvSpPr>
        <xdr:cNvPr id="23562" name="Text Box 10">
          <a:extLst>
            <a:ext uri="{FF2B5EF4-FFF2-40B4-BE49-F238E27FC236}">
              <a16:creationId xmlns:a16="http://schemas.microsoft.com/office/drawing/2014/main" id="{A3DA21C2-6E32-4F57-4CF0-06DF897A78C8}"/>
            </a:ext>
          </a:extLst>
        </xdr:cNvPr>
        <xdr:cNvSpPr txBox="1">
          <a:spLocks noChangeArrowheads="1"/>
        </xdr:cNvSpPr>
      </xdr:nvSpPr>
      <xdr:spPr bwMode="auto">
        <a:xfrm>
          <a:off x="542925" y="5334000"/>
          <a:ext cx="25622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If additional space is needed, insert lines or attach page 1a.</a:t>
          </a:r>
        </a:p>
      </xdr:txBody>
    </xdr:sp>
    <xdr:clientData/>
  </xdr:twoCellAnchor>
  <xdr:twoCellAnchor>
    <xdr:from>
      <xdr:col>8</xdr:col>
      <xdr:colOff>62230</xdr:colOff>
      <xdr:row>23</xdr:row>
      <xdr:rowOff>0</xdr:rowOff>
    </xdr:from>
    <xdr:to>
      <xdr:col>9</xdr:col>
      <xdr:colOff>13377</xdr:colOff>
      <xdr:row>23</xdr:row>
      <xdr:rowOff>0</xdr:rowOff>
    </xdr:to>
    <xdr:sp macro="" textlink="">
      <xdr:nvSpPr>
        <xdr:cNvPr id="23563" name="Text Box 11">
          <a:extLst>
            <a:ext uri="{FF2B5EF4-FFF2-40B4-BE49-F238E27FC236}">
              <a16:creationId xmlns:a16="http://schemas.microsoft.com/office/drawing/2014/main" id="{BAE6CD01-A188-593B-F5E0-5679E20127E0}"/>
            </a:ext>
          </a:extLst>
        </xdr:cNvPr>
        <xdr:cNvSpPr txBox="1">
          <a:spLocks noChangeArrowheads="1"/>
        </xdr:cNvSpPr>
      </xdr:nvSpPr>
      <xdr:spPr bwMode="auto">
        <a:xfrm>
          <a:off x="7839075" y="5334000"/>
          <a:ext cx="9239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00" b="0" i="0" u="sng" strike="noStrike" baseline="0">
              <a:solidFill>
                <a:srgbClr val="000000"/>
              </a:solidFill>
              <a:latin typeface="Arial"/>
              <a:cs typeface="Arial"/>
            </a:rPr>
            <a:t> Col 3  </a:t>
          </a:r>
          <a:r>
            <a:rPr lang="en-US" sz="700" b="0" i="0" u="none" strike="noStrike" baseline="0">
              <a:solidFill>
                <a:srgbClr val="000000"/>
              </a:solidFill>
              <a:latin typeface="Arial"/>
              <a:cs typeface="Arial"/>
            </a:rPr>
            <a:t>  x Col 4 x Col 5</a:t>
          </a:r>
        </a:p>
        <a:p>
          <a:pPr algn="l" rtl="0">
            <a:defRPr sz="1000"/>
          </a:pPr>
          <a:r>
            <a:rPr lang="en-US" sz="700" b="0" i="0" u="none" strike="noStrike" baseline="0">
              <a:solidFill>
                <a:srgbClr val="000000"/>
              </a:solidFill>
              <a:latin typeface="Arial"/>
              <a:cs typeface="Arial"/>
            </a:rPr>
            <a:t>12 or 26</a:t>
          </a:r>
        </a:p>
      </xdr:txBody>
    </xdr:sp>
    <xdr:clientData/>
  </xdr:twoCellAnchor>
  <xdr:twoCellAnchor>
    <xdr:from>
      <xdr:col>9</xdr:col>
      <xdr:colOff>40640</xdr:colOff>
      <xdr:row>23</xdr:row>
      <xdr:rowOff>0</xdr:rowOff>
    </xdr:from>
    <xdr:to>
      <xdr:col>9</xdr:col>
      <xdr:colOff>848841</xdr:colOff>
      <xdr:row>23</xdr:row>
      <xdr:rowOff>0</xdr:rowOff>
    </xdr:to>
    <xdr:sp macro="" textlink="">
      <xdr:nvSpPr>
        <xdr:cNvPr id="23564" name="Text Box 12">
          <a:extLst>
            <a:ext uri="{FF2B5EF4-FFF2-40B4-BE49-F238E27FC236}">
              <a16:creationId xmlns:a16="http://schemas.microsoft.com/office/drawing/2014/main" id="{008BCFB0-24CA-2FE5-35AE-7F5F0B52959C}"/>
            </a:ext>
          </a:extLst>
        </xdr:cNvPr>
        <xdr:cNvSpPr txBox="1">
          <a:spLocks noChangeArrowheads="1"/>
        </xdr:cNvSpPr>
      </xdr:nvSpPr>
      <xdr:spPr bwMode="auto">
        <a:xfrm>
          <a:off x="9477375" y="5334000"/>
          <a:ext cx="10096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Show anticipated use of revenue generated by this contract. (Medicaid and ADAP Plus)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5715</xdr:colOff>
      <xdr:row>4</xdr:row>
      <xdr:rowOff>0</xdr:rowOff>
    </xdr:from>
    <xdr:to>
      <xdr:col>5</xdr:col>
      <xdr:colOff>37072</xdr:colOff>
      <xdr:row>4</xdr:row>
      <xdr:rowOff>0</xdr:rowOff>
    </xdr:to>
    <xdr:sp macro="" textlink="">
      <xdr:nvSpPr>
        <xdr:cNvPr id="20482" name="Text Box 2">
          <a:extLst>
            <a:ext uri="{FF2B5EF4-FFF2-40B4-BE49-F238E27FC236}">
              <a16:creationId xmlns:a16="http://schemas.microsoft.com/office/drawing/2014/main" id="{706D5046-9227-EC68-12FE-47B79F4A5E8D}"/>
            </a:ext>
          </a:extLst>
        </xdr:cNvPr>
        <xdr:cNvSpPr txBox="1">
          <a:spLocks noChangeArrowheads="1"/>
        </xdr:cNvSpPr>
      </xdr:nvSpPr>
      <xdr:spPr bwMode="auto">
        <a:xfrm>
          <a:off x="3200400" y="704850"/>
          <a:ext cx="14668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Indicate typical work week for employee, regardless of funding source.</a:t>
          </a:r>
        </a:p>
      </xdr:txBody>
    </xdr:sp>
    <xdr:clientData/>
  </xdr:twoCellAnchor>
  <xdr:twoCellAnchor>
    <xdr:from>
      <xdr:col>4</xdr:col>
      <xdr:colOff>5715</xdr:colOff>
      <xdr:row>4</xdr:row>
      <xdr:rowOff>0</xdr:rowOff>
    </xdr:from>
    <xdr:to>
      <xdr:col>5</xdr:col>
      <xdr:colOff>37072</xdr:colOff>
      <xdr:row>4</xdr:row>
      <xdr:rowOff>0</xdr:rowOff>
    </xdr:to>
    <xdr:sp macro="" textlink="">
      <xdr:nvSpPr>
        <xdr:cNvPr id="20483" name="Text Box 3">
          <a:extLst>
            <a:ext uri="{FF2B5EF4-FFF2-40B4-BE49-F238E27FC236}">
              <a16:creationId xmlns:a16="http://schemas.microsoft.com/office/drawing/2014/main" id="{A6208439-3CAC-8774-DB28-B547098AE43C}"/>
            </a:ext>
          </a:extLst>
        </xdr:cNvPr>
        <xdr:cNvSpPr txBox="1">
          <a:spLocks noChangeArrowheads="1"/>
        </xdr:cNvSpPr>
      </xdr:nvSpPr>
      <xdr:spPr bwMode="auto">
        <a:xfrm>
          <a:off x="3200400" y="704850"/>
          <a:ext cx="14668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Indicate typical work week for employee, regardless of funding source.</a:t>
          </a:r>
        </a:p>
      </xdr:txBody>
    </xdr:sp>
    <xdr:clientData/>
  </xdr:twoCellAnchor>
  <xdr:twoCellAnchor>
    <xdr:from>
      <xdr:col>4</xdr:col>
      <xdr:colOff>5715</xdr:colOff>
      <xdr:row>4</xdr:row>
      <xdr:rowOff>0</xdr:rowOff>
    </xdr:from>
    <xdr:to>
      <xdr:col>5</xdr:col>
      <xdr:colOff>37072</xdr:colOff>
      <xdr:row>4</xdr:row>
      <xdr:rowOff>0</xdr:rowOff>
    </xdr:to>
    <xdr:sp macro="" textlink="">
      <xdr:nvSpPr>
        <xdr:cNvPr id="20484" name="Text Box 4">
          <a:extLst>
            <a:ext uri="{FF2B5EF4-FFF2-40B4-BE49-F238E27FC236}">
              <a16:creationId xmlns:a16="http://schemas.microsoft.com/office/drawing/2014/main" id="{786BFA3D-F9AE-C47C-BEE4-7C78096F5F77}"/>
            </a:ext>
          </a:extLst>
        </xdr:cNvPr>
        <xdr:cNvSpPr txBox="1">
          <a:spLocks noChangeArrowheads="1"/>
        </xdr:cNvSpPr>
      </xdr:nvSpPr>
      <xdr:spPr bwMode="auto">
        <a:xfrm>
          <a:off x="3200400" y="704850"/>
          <a:ext cx="14668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Indicate typical work week for employee, regardless of funding source.</a:t>
          </a:r>
        </a:p>
      </xdr:txBody>
    </xdr:sp>
    <xdr:clientData/>
  </xdr:twoCellAnchor>
  <xdr:twoCellAnchor>
    <xdr:from>
      <xdr:col>4</xdr:col>
      <xdr:colOff>5715</xdr:colOff>
      <xdr:row>4</xdr:row>
      <xdr:rowOff>0</xdr:rowOff>
    </xdr:from>
    <xdr:to>
      <xdr:col>5</xdr:col>
      <xdr:colOff>37072</xdr:colOff>
      <xdr:row>4</xdr:row>
      <xdr:rowOff>0</xdr:rowOff>
    </xdr:to>
    <xdr:sp macro="" textlink="">
      <xdr:nvSpPr>
        <xdr:cNvPr id="20485" name="Text Box 5">
          <a:extLst>
            <a:ext uri="{FF2B5EF4-FFF2-40B4-BE49-F238E27FC236}">
              <a16:creationId xmlns:a16="http://schemas.microsoft.com/office/drawing/2014/main" id="{5E913951-3F81-CC85-D8AC-7F9D699DED42}"/>
            </a:ext>
          </a:extLst>
        </xdr:cNvPr>
        <xdr:cNvSpPr txBox="1">
          <a:spLocks noChangeArrowheads="1"/>
        </xdr:cNvSpPr>
      </xdr:nvSpPr>
      <xdr:spPr bwMode="auto">
        <a:xfrm>
          <a:off x="3200400" y="704850"/>
          <a:ext cx="14668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Indicate typical work week for employee, regardless of funding source.</a:t>
          </a:r>
        </a:p>
      </xdr:txBody>
    </xdr:sp>
    <xdr:clientData/>
  </xdr:twoCellAnchor>
  <xdr:twoCellAnchor>
    <xdr:from>
      <xdr:col>4</xdr:col>
      <xdr:colOff>5715</xdr:colOff>
      <xdr:row>4</xdr:row>
      <xdr:rowOff>0</xdr:rowOff>
    </xdr:from>
    <xdr:to>
      <xdr:col>5</xdr:col>
      <xdr:colOff>37072</xdr:colOff>
      <xdr:row>4</xdr:row>
      <xdr:rowOff>0</xdr:rowOff>
    </xdr:to>
    <xdr:sp macro="" textlink="">
      <xdr:nvSpPr>
        <xdr:cNvPr id="20486" name="Text Box 6">
          <a:extLst>
            <a:ext uri="{FF2B5EF4-FFF2-40B4-BE49-F238E27FC236}">
              <a16:creationId xmlns:a16="http://schemas.microsoft.com/office/drawing/2014/main" id="{AE79F5D4-45DF-9FC0-B1DF-8928D9D3BA43}"/>
            </a:ext>
          </a:extLst>
        </xdr:cNvPr>
        <xdr:cNvSpPr txBox="1">
          <a:spLocks noChangeArrowheads="1"/>
        </xdr:cNvSpPr>
      </xdr:nvSpPr>
      <xdr:spPr bwMode="auto">
        <a:xfrm>
          <a:off x="3200400" y="704850"/>
          <a:ext cx="14668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Indicate typical work week for employee, regardless of funding source.</a:t>
          </a:r>
        </a:p>
      </xdr:txBody>
    </xdr:sp>
    <xdr:clientData/>
  </xdr:twoCellAnchor>
  <xdr:twoCellAnchor>
    <xdr:from>
      <xdr:col>5</xdr:col>
      <xdr:colOff>33655</xdr:colOff>
      <xdr:row>4</xdr:row>
      <xdr:rowOff>0</xdr:rowOff>
    </xdr:from>
    <xdr:to>
      <xdr:col>5</xdr:col>
      <xdr:colOff>383766</xdr:colOff>
      <xdr:row>4</xdr:row>
      <xdr:rowOff>0</xdr:rowOff>
    </xdr:to>
    <xdr:sp macro="" textlink="">
      <xdr:nvSpPr>
        <xdr:cNvPr id="20487" name="Text Box 7">
          <a:extLst>
            <a:ext uri="{FF2B5EF4-FFF2-40B4-BE49-F238E27FC236}">
              <a16:creationId xmlns:a16="http://schemas.microsoft.com/office/drawing/2014/main" id="{82D2CA9F-8A1C-B065-C0C9-03C9C234F2A1}"/>
            </a:ext>
          </a:extLst>
        </xdr:cNvPr>
        <xdr:cNvSpPr txBox="1">
          <a:spLocks noChangeArrowheads="1"/>
        </xdr:cNvSpPr>
      </xdr:nvSpPr>
      <xdr:spPr bwMode="auto">
        <a:xfrm>
          <a:off x="4648200" y="704850"/>
          <a:ext cx="4286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The amount needed to support position for 12 months, regardless of funding source.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xdr:colOff>
      <xdr:row>4</xdr:row>
      <xdr:rowOff>0</xdr:rowOff>
    </xdr:from>
    <xdr:to>
      <xdr:col>5</xdr:col>
      <xdr:colOff>37072</xdr:colOff>
      <xdr:row>4</xdr:row>
      <xdr:rowOff>0</xdr:rowOff>
    </xdr:to>
    <xdr:sp macro="" textlink="">
      <xdr:nvSpPr>
        <xdr:cNvPr id="2" name="Text Box 2">
          <a:extLst>
            <a:ext uri="{FF2B5EF4-FFF2-40B4-BE49-F238E27FC236}">
              <a16:creationId xmlns:a16="http://schemas.microsoft.com/office/drawing/2014/main" id="{65562979-48D4-4F8C-875C-4EA1372F3FC4}"/>
            </a:ext>
          </a:extLst>
        </xdr:cNvPr>
        <xdr:cNvSpPr txBox="1">
          <a:spLocks noChangeArrowheads="1"/>
        </xdr:cNvSpPr>
      </xdr:nvSpPr>
      <xdr:spPr bwMode="auto">
        <a:xfrm>
          <a:off x="3466465" y="698500"/>
          <a:ext cx="1536307"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Indicate typical work week for employee, regardless of funding source.</a:t>
          </a:r>
        </a:p>
      </xdr:txBody>
    </xdr:sp>
    <xdr:clientData/>
  </xdr:twoCellAnchor>
  <xdr:twoCellAnchor>
    <xdr:from>
      <xdr:col>4</xdr:col>
      <xdr:colOff>5715</xdr:colOff>
      <xdr:row>4</xdr:row>
      <xdr:rowOff>0</xdr:rowOff>
    </xdr:from>
    <xdr:to>
      <xdr:col>5</xdr:col>
      <xdr:colOff>37072</xdr:colOff>
      <xdr:row>4</xdr:row>
      <xdr:rowOff>0</xdr:rowOff>
    </xdr:to>
    <xdr:sp macro="" textlink="">
      <xdr:nvSpPr>
        <xdr:cNvPr id="3" name="Text Box 3">
          <a:extLst>
            <a:ext uri="{FF2B5EF4-FFF2-40B4-BE49-F238E27FC236}">
              <a16:creationId xmlns:a16="http://schemas.microsoft.com/office/drawing/2014/main" id="{11B2FC0B-795E-4C58-AEB9-5A87ED77EAD0}"/>
            </a:ext>
          </a:extLst>
        </xdr:cNvPr>
        <xdr:cNvSpPr txBox="1">
          <a:spLocks noChangeArrowheads="1"/>
        </xdr:cNvSpPr>
      </xdr:nvSpPr>
      <xdr:spPr bwMode="auto">
        <a:xfrm>
          <a:off x="3466465" y="698500"/>
          <a:ext cx="1536307"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Indicate typical work week for employee, regardless of funding source.</a:t>
          </a:r>
        </a:p>
      </xdr:txBody>
    </xdr:sp>
    <xdr:clientData/>
  </xdr:twoCellAnchor>
  <xdr:twoCellAnchor>
    <xdr:from>
      <xdr:col>4</xdr:col>
      <xdr:colOff>5715</xdr:colOff>
      <xdr:row>4</xdr:row>
      <xdr:rowOff>0</xdr:rowOff>
    </xdr:from>
    <xdr:to>
      <xdr:col>5</xdr:col>
      <xdr:colOff>37072</xdr:colOff>
      <xdr:row>4</xdr:row>
      <xdr:rowOff>0</xdr:rowOff>
    </xdr:to>
    <xdr:sp macro="" textlink="">
      <xdr:nvSpPr>
        <xdr:cNvPr id="4" name="Text Box 4">
          <a:extLst>
            <a:ext uri="{FF2B5EF4-FFF2-40B4-BE49-F238E27FC236}">
              <a16:creationId xmlns:a16="http://schemas.microsoft.com/office/drawing/2014/main" id="{7026555E-3531-4FC9-BA6B-BBBD07E1CEAE}"/>
            </a:ext>
          </a:extLst>
        </xdr:cNvPr>
        <xdr:cNvSpPr txBox="1">
          <a:spLocks noChangeArrowheads="1"/>
        </xdr:cNvSpPr>
      </xdr:nvSpPr>
      <xdr:spPr bwMode="auto">
        <a:xfrm>
          <a:off x="3466465" y="698500"/>
          <a:ext cx="1536307"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Indicate typical work week for employee, regardless of funding source.</a:t>
          </a:r>
        </a:p>
      </xdr:txBody>
    </xdr:sp>
    <xdr:clientData/>
  </xdr:twoCellAnchor>
  <xdr:twoCellAnchor>
    <xdr:from>
      <xdr:col>4</xdr:col>
      <xdr:colOff>5715</xdr:colOff>
      <xdr:row>4</xdr:row>
      <xdr:rowOff>0</xdr:rowOff>
    </xdr:from>
    <xdr:to>
      <xdr:col>5</xdr:col>
      <xdr:colOff>37072</xdr:colOff>
      <xdr:row>4</xdr:row>
      <xdr:rowOff>0</xdr:rowOff>
    </xdr:to>
    <xdr:sp macro="" textlink="">
      <xdr:nvSpPr>
        <xdr:cNvPr id="5" name="Text Box 5">
          <a:extLst>
            <a:ext uri="{FF2B5EF4-FFF2-40B4-BE49-F238E27FC236}">
              <a16:creationId xmlns:a16="http://schemas.microsoft.com/office/drawing/2014/main" id="{328EC08B-D73A-43D7-AE17-D925F0C167CA}"/>
            </a:ext>
          </a:extLst>
        </xdr:cNvPr>
        <xdr:cNvSpPr txBox="1">
          <a:spLocks noChangeArrowheads="1"/>
        </xdr:cNvSpPr>
      </xdr:nvSpPr>
      <xdr:spPr bwMode="auto">
        <a:xfrm>
          <a:off x="3466465" y="698500"/>
          <a:ext cx="1536307"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Indicate typical work week for employee, regardless of funding source.</a:t>
          </a:r>
        </a:p>
      </xdr:txBody>
    </xdr:sp>
    <xdr:clientData/>
  </xdr:twoCellAnchor>
  <xdr:twoCellAnchor>
    <xdr:from>
      <xdr:col>4</xdr:col>
      <xdr:colOff>5715</xdr:colOff>
      <xdr:row>4</xdr:row>
      <xdr:rowOff>0</xdr:rowOff>
    </xdr:from>
    <xdr:to>
      <xdr:col>5</xdr:col>
      <xdr:colOff>37072</xdr:colOff>
      <xdr:row>4</xdr:row>
      <xdr:rowOff>0</xdr:rowOff>
    </xdr:to>
    <xdr:sp macro="" textlink="">
      <xdr:nvSpPr>
        <xdr:cNvPr id="6" name="Text Box 6">
          <a:extLst>
            <a:ext uri="{FF2B5EF4-FFF2-40B4-BE49-F238E27FC236}">
              <a16:creationId xmlns:a16="http://schemas.microsoft.com/office/drawing/2014/main" id="{718E59B9-222B-4855-875C-B6A5FF83E4F3}"/>
            </a:ext>
          </a:extLst>
        </xdr:cNvPr>
        <xdr:cNvSpPr txBox="1">
          <a:spLocks noChangeArrowheads="1"/>
        </xdr:cNvSpPr>
      </xdr:nvSpPr>
      <xdr:spPr bwMode="auto">
        <a:xfrm>
          <a:off x="3466465" y="698500"/>
          <a:ext cx="1536307"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Indicate typical work week for employee, regardless of funding source.</a:t>
          </a:r>
        </a:p>
      </xdr:txBody>
    </xdr:sp>
    <xdr:clientData/>
  </xdr:twoCellAnchor>
  <xdr:twoCellAnchor>
    <xdr:from>
      <xdr:col>5</xdr:col>
      <xdr:colOff>33655</xdr:colOff>
      <xdr:row>4</xdr:row>
      <xdr:rowOff>0</xdr:rowOff>
    </xdr:from>
    <xdr:to>
      <xdr:col>5</xdr:col>
      <xdr:colOff>383766</xdr:colOff>
      <xdr:row>4</xdr:row>
      <xdr:rowOff>0</xdr:rowOff>
    </xdr:to>
    <xdr:sp macro="" textlink="">
      <xdr:nvSpPr>
        <xdr:cNvPr id="7" name="Text Box 7">
          <a:extLst>
            <a:ext uri="{FF2B5EF4-FFF2-40B4-BE49-F238E27FC236}">
              <a16:creationId xmlns:a16="http://schemas.microsoft.com/office/drawing/2014/main" id="{19239033-F6AF-4919-B97E-6BF8BA79ED8F}"/>
            </a:ext>
          </a:extLst>
        </xdr:cNvPr>
        <xdr:cNvSpPr txBox="1">
          <a:spLocks noChangeArrowheads="1"/>
        </xdr:cNvSpPr>
      </xdr:nvSpPr>
      <xdr:spPr bwMode="auto">
        <a:xfrm>
          <a:off x="4999355" y="698500"/>
          <a:ext cx="350111"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The amount needed to support position for 12 months, regardless of funding source.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36"/>
  <sheetViews>
    <sheetView showGridLines="0" showZeros="0" tabSelected="1" view="pageLayout" zoomScale="81" zoomScaleNormal="70" zoomScaleSheetLayoutView="63" zoomScalePageLayoutView="81" workbookViewId="0">
      <selection sqref="A1:L1"/>
    </sheetView>
  </sheetViews>
  <sheetFormatPr defaultRowHeight="12.75"/>
  <cols>
    <col min="1" max="1" width="3.7109375" style="2" customWidth="1"/>
    <col min="3" max="3" width="5.5703125" customWidth="1"/>
    <col min="4" max="4" width="17.28515625" customWidth="1"/>
    <col min="5" max="5" width="22.5703125" customWidth="1"/>
    <col min="6" max="6" width="26.5703125" customWidth="1"/>
    <col min="7" max="7" width="2.42578125" customWidth="1"/>
    <col min="8" max="8" width="27.5703125" customWidth="1"/>
    <col min="9" max="9" width="23.28515625" style="7" customWidth="1"/>
    <col min="10" max="10" width="3.42578125" style="7" customWidth="1"/>
    <col min="11" max="11" width="19.42578125" customWidth="1"/>
    <col min="12" max="12" width="18.5703125" customWidth="1"/>
    <col min="13" max="13" width="15" customWidth="1"/>
  </cols>
  <sheetData>
    <row r="1" spans="1:12" ht="23.1" customHeight="1">
      <c r="A1" s="611" t="s">
        <v>57</v>
      </c>
      <c r="B1" s="611"/>
      <c r="C1" s="611"/>
      <c r="D1" s="611"/>
      <c r="E1" s="611"/>
      <c r="F1" s="611"/>
      <c r="G1" s="611"/>
      <c r="H1" s="611"/>
      <c r="I1" s="611"/>
      <c r="J1" s="611"/>
      <c r="K1" s="611"/>
      <c r="L1" s="611"/>
    </row>
    <row r="2" spans="1:12" ht="15" customHeight="1">
      <c r="A2" s="611" t="s">
        <v>0</v>
      </c>
      <c r="B2" s="611"/>
      <c r="C2" s="611"/>
      <c r="D2" s="611"/>
      <c r="E2" s="611"/>
      <c r="F2" s="611"/>
      <c r="G2" s="611"/>
      <c r="H2" s="611"/>
      <c r="I2" s="611"/>
      <c r="J2" s="611"/>
      <c r="K2" s="611"/>
      <c r="L2" s="611"/>
    </row>
    <row r="3" spans="1:12" ht="15" customHeight="1">
      <c r="A3" s="613" t="s">
        <v>83</v>
      </c>
      <c r="B3" s="613"/>
      <c r="C3" s="613"/>
      <c r="D3" s="613"/>
      <c r="E3" s="613"/>
      <c r="F3" s="613"/>
      <c r="G3" s="613"/>
      <c r="H3" s="613"/>
      <c r="I3" s="613"/>
      <c r="J3" s="613"/>
      <c r="K3" s="613"/>
      <c r="L3" s="613"/>
    </row>
    <row r="4" spans="1:12" ht="16.350000000000001" customHeight="1">
      <c r="A4" s="611" t="s">
        <v>169</v>
      </c>
      <c r="B4" s="611"/>
      <c r="C4" s="611"/>
      <c r="D4" s="611"/>
      <c r="E4" s="611"/>
      <c r="F4" s="611"/>
      <c r="G4" s="611"/>
      <c r="H4" s="611"/>
      <c r="I4" s="611"/>
      <c r="J4" s="611"/>
      <c r="K4" s="611"/>
      <c r="L4" s="611"/>
    </row>
    <row r="5" spans="1:12" ht="13.35" customHeight="1">
      <c r="A5" s="103"/>
      <c r="B5" s="103"/>
      <c r="C5" s="103"/>
      <c r="D5" s="103"/>
      <c r="E5" s="103"/>
      <c r="F5" s="103"/>
      <c r="G5" s="103"/>
      <c r="K5" s="103"/>
      <c r="L5" s="103"/>
    </row>
    <row r="6" spans="1:12" s="1" customFormat="1" ht="20.100000000000001" customHeight="1">
      <c r="A6" s="612" t="s">
        <v>29</v>
      </c>
      <c r="B6" s="612"/>
      <c r="C6" s="612"/>
      <c r="D6" s="511"/>
      <c r="E6" s="539"/>
      <c r="F6" s="539"/>
      <c r="G6" s="15"/>
      <c r="H6" s="16"/>
      <c r="I6" s="403" t="s">
        <v>155</v>
      </c>
      <c r="K6" s="16"/>
      <c r="L6" s="16"/>
    </row>
    <row r="7" spans="1:12" s="1" customFormat="1" ht="20.100000000000001" customHeight="1">
      <c r="A7" s="612" t="s">
        <v>30</v>
      </c>
      <c r="B7" s="612"/>
      <c r="C7" s="612"/>
      <c r="D7" s="512"/>
      <c r="E7" s="540"/>
      <c r="F7" s="540"/>
      <c r="G7" s="15"/>
      <c r="H7" s="16"/>
      <c r="I7" s="140"/>
      <c r="J7" s="505"/>
      <c r="K7" s="16"/>
      <c r="L7" s="16"/>
    </row>
    <row r="8" spans="1:12" s="1" customFormat="1" ht="20.100000000000001" customHeight="1">
      <c r="A8" s="612" t="s">
        <v>31</v>
      </c>
      <c r="B8" s="612"/>
      <c r="C8" s="612"/>
      <c r="D8" s="512"/>
      <c r="E8" s="541"/>
      <c r="F8" s="541"/>
      <c r="G8" s="16"/>
      <c r="H8" s="153"/>
      <c r="I8" s="141"/>
      <c r="J8" s="506"/>
      <c r="K8" s="16"/>
    </row>
    <row r="9" spans="1:12" s="33" customFormat="1" ht="20.100000000000001" customHeight="1">
      <c r="A9" s="616"/>
      <c r="B9" s="616"/>
      <c r="C9" s="616"/>
      <c r="D9" s="559"/>
      <c r="E9" s="558"/>
      <c r="F9" s="558"/>
      <c r="H9" s="507"/>
    </row>
    <row r="10" spans="1:12" s="33" customFormat="1" ht="20.100000000000001" customHeight="1">
      <c r="A10" s="404"/>
      <c r="B10" s="404"/>
      <c r="C10" s="404"/>
      <c r="D10" s="508"/>
      <c r="E10" s="624"/>
      <c r="F10" s="624"/>
      <c r="H10" s="507"/>
    </row>
    <row r="11" spans="1:12" s="33" customFormat="1" ht="25.15" customHeight="1" thickBot="1">
      <c r="B11" s="34"/>
      <c r="C11" s="34"/>
      <c r="D11" s="34"/>
      <c r="I11" s="34"/>
      <c r="J11" s="58"/>
      <c r="L11" s="509"/>
    </row>
    <row r="12" spans="1:12" s="108" customFormat="1" ht="64.5" customHeight="1" thickBot="1">
      <c r="A12" s="104"/>
      <c r="B12" s="619" t="s">
        <v>44</v>
      </c>
      <c r="C12" s="620"/>
      <c r="D12" s="620"/>
      <c r="E12" s="620"/>
      <c r="F12" s="620"/>
      <c r="G12" s="620"/>
      <c r="H12" s="621"/>
      <c r="I12" s="105" t="s">
        <v>156</v>
      </c>
      <c r="J12" s="106"/>
      <c r="K12" s="107" t="s">
        <v>2</v>
      </c>
      <c r="L12" s="152" t="s">
        <v>80</v>
      </c>
    </row>
    <row r="13" spans="1:12" ht="25.15" customHeight="1">
      <c r="A13" s="111" t="s">
        <v>9</v>
      </c>
      <c r="B13" s="617" t="s">
        <v>71</v>
      </c>
      <c r="C13" s="617"/>
      <c r="D13" s="617"/>
      <c r="E13" s="617"/>
      <c r="F13" s="617"/>
      <c r="G13" s="617"/>
      <c r="H13" s="618"/>
      <c r="I13" s="395">
        <f>'SALARIES P.2A'!F42</f>
        <v>0</v>
      </c>
      <c r="J13" s="396"/>
      <c r="K13" s="397">
        <f>'SALARIES P.2A'!J23+'SALARIES P.2A'!J40</f>
        <v>0</v>
      </c>
      <c r="L13" s="114">
        <f>'SALARIES P.2A'!K23+'SALARIES P.2A'!K40</f>
        <v>0</v>
      </c>
    </row>
    <row r="14" spans="1:12" ht="25.15" customHeight="1">
      <c r="A14" s="111" t="s">
        <v>10</v>
      </c>
      <c r="B14" s="622" t="s">
        <v>3</v>
      </c>
      <c r="C14" s="622"/>
      <c r="D14" s="622"/>
      <c r="E14" s="622"/>
      <c r="F14" s="622"/>
      <c r="G14" s="622"/>
      <c r="H14" s="623"/>
      <c r="I14" s="115">
        <f>'FRINGE and POSITION DESCR P.3'!H16</f>
        <v>0</v>
      </c>
      <c r="J14" s="118"/>
      <c r="K14" s="116">
        <f>IF('FRINGE and POSITION DESCR P.3'!H7=0,'FRINGE and POSITION DESCR P.3'!H15*'SUMMARY BUDGET P.1 '!K13,'FRINGE and POSITION DESCR P.3'!H7*'SUMMARY BUDGET P.1 '!K13)</f>
        <v>0</v>
      </c>
      <c r="L14" s="154" t="e">
        <f>'FRINGE and POSITION DESCR P.3'!H17</f>
        <v>#DIV/0!</v>
      </c>
    </row>
    <row r="15" spans="1:12" ht="25.15" customHeight="1">
      <c r="A15" s="112" t="s">
        <v>11</v>
      </c>
      <c r="B15" s="614" t="s">
        <v>47</v>
      </c>
      <c r="C15" s="614"/>
      <c r="D15" s="614"/>
      <c r="E15" s="614"/>
      <c r="F15" s="614"/>
      <c r="G15" s="614"/>
      <c r="H15" s="615"/>
      <c r="I15" s="117">
        <f>'SUPPLIES,TRAVEL&amp;EQUIP P.4'!E13</f>
        <v>0</v>
      </c>
      <c r="J15" s="118"/>
      <c r="K15" s="119"/>
      <c r="L15" s="121">
        <f>'SUPPLIES,TRAVEL&amp;EQUIP P.4'!E14</f>
        <v>0</v>
      </c>
    </row>
    <row r="16" spans="1:12" ht="25.15" customHeight="1">
      <c r="A16" s="112" t="s">
        <v>12</v>
      </c>
      <c r="B16" s="623" t="s">
        <v>48</v>
      </c>
      <c r="C16" s="625"/>
      <c r="D16" s="625"/>
      <c r="E16" s="625"/>
      <c r="F16" s="625"/>
      <c r="G16" s="625"/>
      <c r="H16" s="626"/>
      <c r="I16" s="117">
        <f>'SUPPLIES,TRAVEL&amp;EQUIP P.4'!J13</f>
        <v>0</v>
      </c>
      <c r="J16" s="118"/>
      <c r="K16" s="119"/>
      <c r="L16" s="120">
        <f>'SUPPLIES,TRAVEL&amp;EQUIP P.4'!J14</f>
        <v>0</v>
      </c>
    </row>
    <row r="17" spans="1:13" ht="25.15" customHeight="1">
      <c r="A17" s="112" t="s">
        <v>13</v>
      </c>
      <c r="B17" s="623" t="s">
        <v>49</v>
      </c>
      <c r="C17" s="625"/>
      <c r="D17" s="625"/>
      <c r="E17" s="625"/>
      <c r="F17" s="625"/>
      <c r="G17" s="625"/>
      <c r="H17" s="626"/>
      <c r="I17" s="117">
        <f>'SUPPLIES,TRAVEL&amp;EQUIP P.4'!E43</f>
        <v>0</v>
      </c>
      <c r="J17" s="118"/>
      <c r="K17" s="119"/>
      <c r="L17" s="120">
        <f>'SUPPLIES,TRAVEL&amp;EQUIP P.4'!E44</f>
        <v>0</v>
      </c>
    </row>
    <row r="18" spans="1:13" ht="25.15" customHeight="1">
      <c r="A18" s="112" t="s">
        <v>14</v>
      </c>
      <c r="B18" s="623" t="s">
        <v>56</v>
      </c>
      <c r="C18" s="625"/>
      <c r="D18" s="625"/>
      <c r="E18" s="625"/>
      <c r="F18" s="625"/>
      <c r="G18" s="625"/>
      <c r="H18" s="626"/>
      <c r="I18" s="117">
        <f>'MISC  P.5'!H52</f>
        <v>0</v>
      </c>
      <c r="J18" s="118"/>
      <c r="K18" s="119"/>
      <c r="L18" s="120" t="e">
        <f>'MISC  P.5'!H53</f>
        <v>#DIV/0!</v>
      </c>
    </row>
    <row r="19" spans="1:13" ht="25.15" customHeight="1">
      <c r="A19" s="112" t="s">
        <v>45</v>
      </c>
      <c r="B19" s="622" t="s">
        <v>4</v>
      </c>
      <c r="C19" s="622"/>
      <c r="D19" s="622"/>
      <c r="E19" s="622"/>
      <c r="F19" s="622"/>
      <c r="G19" s="622"/>
      <c r="H19" s="623"/>
      <c r="I19" s="121">
        <f>'SUBCONTRACTS&amp;INDIRECT P.6'!J25</f>
        <v>0</v>
      </c>
      <c r="J19" s="118"/>
      <c r="K19" s="122"/>
      <c r="L19" s="123">
        <f>'SUBCONTRACTS&amp;INDIRECT P.6'!J26</f>
        <v>0</v>
      </c>
    </row>
    <row r="20" spans="1:13" ht="25.15" customHeight="1">
      <c r="A20" s="112" t="s">
        <v>46</v>
      </c>
      <c r="B20" s="629" t="s">
        <v>67</v>
      </c>
      <c r="C20" s="629"/>
      <c r="D20" s="629"/>
      <c r="E20" s="629"/>
      <c r="F20" s="629"/>
      <c r="G20" s="629"/>
      <c r="H20" s="630"/>
      <c r="I20" s="121">
        <f>'SUBCONTRACTS&amp;INDIRECT P.6'!E34+'SUBCONTRACTS&amp;INDIRECT P.6'!E40</f>
        <v>0</v>
      </c>
      <c r="J20" s="124"/>
      <c r="K20" s="122"/>
      <c r="L20" s="146">
        <f>I20</f>
        <v>0</v>
      </c>
    </row>
    <row r="21" spans="1:13" ht="25.15" customHeight="1" thickBot="1">
      <c r="A21" s="156"/>
      <c r="B21" s="627"/>
      <c r="C21" s="627"/>
      <c r="D21" s="627"/>
      <c r="E21" s="627"/>
      <c r="F21" s="627"/>
      <c r="G21" s="627"/>
      <c r="H21" s="628"/>
      <c r="I21" s="125"/>
      <c r="J21" s="124"/>
      <c r="K21" s="125"/>
      <c r="L21" s="126"/>
    </row>
    <row r="22" spans="1:13" ht="25.15" customHeight="1" thickBot="1">
      <c r="A22" s="606" t="s">
        <v>54</v>
      </c>
      <c r="B22" s="607"/>
      <c r="C22" s="607"/>
      <c r="D22" s="607"/>
      <c r="E22" s="607"/>
      <c r="F22" s="607"/>
      <c r="G22" s="607"/>
      <c r="H22" s="608"/>
      <c r="I22" s="127">
        <f>SUM(I13:I21)</f>
        <v>0</v>
      </c>
      <c r="J22" s="124"/>
      <c r="K22" s="127">
        <f>SUM(K13:K21)</f>
        <v>0</v>
      </c>
      <c r="L22" s="155" t="e">
        <f>SUM(L13:L21)</f>
        <v>#DIV/0!</v>
      </c>
    </row>
    <row r="23" spans="1:13" ht="17.649999999999999" customHeight="1" thickBot="1">
      <c r="A23" s="147"/>
      <c r="B23" s="138"/>
      <c r="F23" s="109"/>
      <c r="G23" s="109"/>
      <c r="H23" s="110"/>
      <c r="I23" s="111"/>
      <c r="J23" s="111"/>
      <c r="K23" s="113" t="s">
        <v>36</v>
      </c>
      <c r="L23" s="128" t="e">
        <f>IF(L22=0,0,L22/I22)</f>
        <v>#DIV/0!</v>
      </c>
    </row>
    <row r="24" spans="1:13" ht="15" customHeight="1">
      <c r="A24" s="130"/>
      <c r="B24" s="605"/>
      <c r="C24" s="605"/>
      <c r="D24" s="605"/>
      <c r="E24" s="605"/>
      <c r="F24" s="605"/>
      <c r="G24" s="605"/>
      <c r="H24" s="605"/>
      <c r="I24" s="605"/>
      <c r="K24" s="129"/>
      <c r="L24" s="129"/>
    </row>
    <row r="25" spans="1:13" ht="15" customHeight="1">
      <c r="A25" s="610"/>
      <c r="J25" s="143"/>
      <c r="K25" s="22"/>
      <c r="L25" s="22"/>
    </row>
    <row r="26" spans="1:13" ht="15" customHeight="1">
      <c r="A26" s="610"/>
      <c r="B26" s="605"/>
      <c r="C26" s="605"/>
      <c r="D26" s="605"/>
      <c r="E26" s="605"/>
      <c r="F26" s="605"/>
      <c r="G26" s="605"/>
      <c r="H26" s="605"/>
      <c r="I26" s="605"/>
      <c r="J26" s="605"/>
      <c r="K26" s="605"/>
      <c r="L26" s="605"/>
      <c r="M26" s="137"/>
    </row>
    <row r="27" spans="1:13" ht="14.1" customHeight="1">
      <c r="A27" s="130"/>
      <c r="B27" s="609"/>
      <c r="C27" s="609"/>
      <c r="D27" s="609"/>
      <c r="E27" s="609"/>
      <c r="F27" s="609"/>
      <c r="G27" s="609"/>
      <c r="H27" s="609"/>
      <c r="I27" s="609"/>
      <c r="J27" s="143"/>
      <c r="K27" s="143"/>
      <c r="L27" s="22"/>
      <c r="M27" s="137"/>
    </row>
    <row r="28" spans="1:13" ht="15" customHeight="1">
      <c r="B28" s="604"/>
      <c r="C28" s="604"/>
      <c r="D28" s="604"/>
      <c r="E28" s="604"/>
      <c r="F28" s="604"/>
      <c r="G28" s="604"/>
      <c r="H28" s="604"/>
      <c r="I28" s="604"/>
      <c r="J28" s="604"/>
      <c r="K28" s="604"/>
      <c r="L28" s="148"/>
    </row>
    <row r="29" spans="1:13">
      <c r="B29" s="560"/>
      <c r="C29" s="560"/>
      <c r="D29" s="560"/>
      <c r="E29" s="560"/>
      <c r="F29" s="560"/>
      <c r="G29" s="560"/>
      <c r="H29" s="560"/>
      <c r="I29" s="149"/>
      <c r="J29" s="149"/>
      <c r="K29" s="150"/>
      <c r="L29" s="150"/>
    </row>
    <row r="30" spans="1:13">
      <c r="A30" s="5"/>
      <c r="B30" s="149"/>
      <c r="C30" s="603"/>
      <c r="D30" s="603"/>
      <c r="E30" s="603"/>
      <c r="F30" s="561"/>
      <c r="G30" s="149"/>
      <c r="H30" s="149"/>
      <c r="I30" s="149"/>
      <c r="J30" s="149"/>
      <c r="K30" s="150"/>
      <c r="L30" s="150"/>
      <c r="M30" s="139"/>
    </row>
    <row r="31" spans="1:13">
      <c r="A31" s="5"/>
      <c r="B31" s="149"/>
      <c r="C31" s="602"/>
      <c r="D31" s="602"/>
      <c r="E31" s="602"/>
      <c r="F31" s="562"/>
      <c r="G31" s="149"/>
      <c r="H31" s="563"/>
      <c r="I31" s="149"/>
      <c r="J31" s="149"/>
      <c r="K31" s="150"/>
      <c r="L31" s="150"/>
    </row>
    <row r="32" spans="1:13">
      <c r="B32" s="149"/>
      <c r="C32" s="602"/>
      <c r="D32" s="602"/>
      <c r="E32" s="602"/>
      <c r="F32" s="562"/>
      <c r="G32" s="149"/>
      <c r="H32" s="563"/>
      <c r="I32" s="149"/>
      <c r="J32" s="149"/>
      <c r="K32" s="150"/>
      <c r="L32" s="150"/>
    </row>
    <row r="33" spans="2:12">
      <c r="B33" s="149"/>
      <c r="C33" s="602"/>
      <c r="D33" s="602"/>
      <c r="E33" s="602"/>
      <c r="F33" s="562"/>
      <c r="G33" s="151"/>
      <c r="H33" s="151"/>
      <c r="I33" s="151"/>
      <c r="J33" s="151"/>
      <c r="K33" s="148"/>
      <c r="L33" s="148"/>
    </row>
    <row r="34" spans="2:12">
      <c r="B34" s="149"/>
      <c r="C34" s="602"/>
      <c r="D34" s="602"/>
      <c r="E34" s="602"/>
      <c r="F34" s="562"/>
      <c r="G34" s="149"/>
      <c r="H34" s="149"/>
      <c r="I34" s="149"/>
      <c r="J34" s="149"/>
      <c r="K34" s="150"/>
      <c r="L34" s="150"/>
    </row>
    <row r="35" spans="2:12">
      <c r="B35" s="149"/>
      <c r="C35" s="602"/>
      <c r="D35" s="602"/>
      <c r="E35" s="602"/>
      <c r="F35" s="562"/>
      <c r="G35" s="149"/>
      <c r="H35" s="564"/>
      <c r="I35" s="149"/>
      <c r="J35" s="149"/>
      <c r="K35" s="150"/>
      <c r="L35" s="150"/>
    </row>
    <row r="36" spans="2:12">
      <c r="B36" s="7"/>
      <c r="C36" s="538"/>
      <c r="D36" s="7"/>
      <c r="E36" s="7"/>
      <c r="F36" s="7"/>
      <c r="G36" s="7"/>
      <c r="H36" s="7"/>
    </row>
  </sheetData>
  <mergeCells count="31">
    <mergeCell ref="B18:H18"/>
    <mergeCell ref="B21:H21"/>
    <mergeCell ref="B16:H16"/>
    <mergeCell ref="B17:H17"/>
    <mergeCell ref="B19:H19"/>
    <mergeCell ref="B20:H20"/>
    <mergeCell ref="B15:H15"/>
    <mergeCell ref="A9:C9"/>
    <mergeCell ref="B13:H13"/>
    <mergeCell ref="B12:H12"/>
    <mergeCell ref="B14:H14"/>
    <mergeCell ref="E10:F10"/>
    <mergeCell ref="A1:L1"/>
    <mergeCell ref="A7:C7"/>
    <mergeCell ref="A8:C8"/>
    <mergeCell ref="A6:C6"/>
    <mergeCell ref="A2:L2"/>
    <mergeCell ref="A3:L3"/>
    <mergeCell ref="A4:L4"/>
    <mergeCell ref="B28:K28"/>
    <mergeCell ref="B24:I24"/>
    <mergeCell ref="A22:H22"/>
    <mergeCell ref="B27:I27"/>
    <mergeCell ref="B26:L26"/>
    <mergeCell ref="A25:A26"/>
    <mergeCell ref="C34:E34"/>
    <mergeCell ref="C30:E30"/>
    <mergeCell ref="C35:E35"/>
    <mergeCell ref="C31:E31"/>
    <mergeCell ref="C32:E32"/>
    <mergeCell ref="C33:E33"/>
  </mergeCells>
  <phoneticPr fontId="0" type="noConversion"/>
  <printOptions horizontalCentered="1"/>
  <pageMargins left="0.25" right="0.25" top="0.5" bottom="0.25" header="0" footer="0.25"/>
  <pageSetup scale="70" orientation="landscape" r:id="rId1"/>
  <headerFooter alignWithMargins="0">
    <oddFoote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83" r:id="rId4" name="Check Box 659">
              <controlPr defaultSize="0" autoFill="0" autoLine="0" autoPict="0">
                <anchor moveWithCells="1">
                  <from>
                    <xdr:col>7</xdr:col>
                    <xdr:colOff>1828800</xdr:colOff>
                    <xdr:row>6</xdr:row>
                    <xdr:rowOff>247650</xdr:rowOff>
                  </from>
                  <to>
                    <xdr:col>8</xdr:col>
                    <xdr:colOff>857250</xdr:colOff>
                    <xdr:row>7</xdr:row>
                    <xdr:rowOff>209550</xdr:rowOff>
                  </to>
                </anchor>
              </controlPr>
            </control>
          </mc:Choice>
        </mc:AlternateContent>
        <mc:AlternateContent xmlns:mc="http://schemas.openxmlformats.org/markup-compatibility/2006">
          <mc:Choice Requires="x14">
            <control shapeId="1684" r:id="rId5" name="Check Box 660">
              <controlPr defaultSize="0" autoFill="0" autoLine="0" autoPict="0">
                <anchor moveWithCells="1">
                  <from>
                    <xdr:col>7</xdr:col>
                    <xdr:colOff>1828800</xdr:colOff>
                    <xdr:row>6</xdr:row>
                    <xdr:rowOff>38100</xdr:rowOff>
                  </from>
                  <to>
                    <xdr:col>8</xdr:col>
                    <xdr:colOff>857250</xdr:colOff>
                    <xdr:row>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3"/>
  <sheetViews>
    <sheetView view="pageLayout" zoomScale="72" zoomScaleNormal="60" zoomScalePageLayoutView="72" workbookViewId="0">
      <selection activeCell="H17" sqref="H17"/>
    </sheetView>
  </sheetViews>
  <sheetFormatPr defaultRowHeight="12.75"/>
  <cols>
    <col min="1" max="1" width="51.7109375" customWidth="1"/>
    <col min="2" max="2" width="28.28515625" customWidth="1"/>
    <col min="3" max="4" width="14.7109375" customWidth="1"/>
    <col min="5" max="5" width="16.28515625" customWidth="1"/>
    <col min="6" max="6" width="20.7109375" customWidth="1"/>
    <col min="8" max="8" width="14.7109375" customWidth="1"/>
    <col min="10" max="10" width="17.5703125" bestFit="1" customWidth="1"/>
    <col min="11" max="11" width="13.7109375" customWidth="1"/>
    <col min="12" max="12" width="31" customWidth="1"/>
  </cols>
  <sheetData>
    <row r="1" spans="1:12">
      <c r="A1" s="631" t="s">
        <v>158</v>
      </c>
      <c r="B1" s="631"/>
      <c r="C1" s="631"/>
      <c r="D1" s="631"/>
      <c r="E1" s="631"/>
      <c r="F1" s="631"/>
      <c r="G1" s="631"/>
      <c r="H1" s="631"/>
      <c r="I1" s="631"/>
      <c r="J1" s="631"/>
      <c r="K1" s="631"/>
      <c r="L1" s="631"/>
    </row>
    <row r="2" spans="1:12">
      <c r="A2" s="472"/>
      <c r="B2" s="409"/>
      <c r="C2" s="410"/>
      <c r="D2" s="472"/>
      <c r="E2" s="472"/>
      <c r="F2" s="473"/>
      <c r="G2" s="472"/>
      <c r="H2" s="472"/>
      <c r="I2" s="472"/>
      <c r="J2" s="472"/>
      <c r="K2" s="474"/>
      <c r="L2" s="472"/>
    </row>
    <row r="3" spans="1:12">
      <c r="A3" s="414" t="s">
        <v>29</v>
      </c>
      <c r="B3" s="544">
        <f>'SUMMARY BUDGET P.1 '!B7:D7</f>
        <v>0</v>
      </c>
      <c r="C3" s="542"/>
      <c r="D3" s="542"/>
      <c r="E3" s="473"/>
      <c r="F3" s="473"/>
      <c r="G3" s="414" t="s">
        <v>98</v>
      </c>
      <c r="H3" s="436">
        <v>26</v>
      </c>
      <c r="I3" s="475" t="s">
        <v>149</v>
      </c>
      <c r="J3" s="474"/>
      <c r="K3" s="472"/>
      <c r="L3" s="472"/>
    </row>
    <row r="4" spans="1:12">
      <c r="A4" s="414" t="s">
        <v>30</v>
      </c>
      <c r="B4" s="545">
        <f>'SUMMARY BUDGET P.1 '!B8:D8</f>
        <v>0</v>
      </c>
      <c r="C4" s="543"/>
      <c r="D4" s="197"/>
      <c r="E4" s="473"/>
      <c r="F4" s="473"/>
      <c r="G4" s="414" t="s">
        <v>99</v>
      </c>
      <c r="H4" s="437">
        <v>37.5</v>
      </c>
      <c r="I4" s="475" t="s">
        <v>151</v>
      </c>
      <c r="J4" s="474"/>
      <c r="K4" s="472"/>
      <c r="L4" s="472"/>
    </row>
    <row r="5" spans="1:12">
      <c r="A5" s="414" t="s">
        <v>100</v>
      </c>
      <c r="B5" s="544">
        <f>'SUMMARY BUDGET P.1 '!B9:D9</f>
        <v>0</v>
      </c>
      <c r="C5" s="542"/>
      <c r="D5" s="200"/>
      <c r="E5" s="473"/>
      <c r="F5" s="473"/>
      <c r="G5" s="472"/>
      <c r="H5" s="472"/>
      <c r="I5" s="472"/>
      <c r="J5" s="474"/>
      <c r="K5" s="472"/>
      <c r="L5" s="472"/>
    </row>
    <row r="6" spans="1:12">
      <c r="A6" s="472"/>
      <c r="B6" s="409"/>
      <c r="C6" s="410"/>
      <c r="D6" s="472"/>
      <c r="E6" s="472"/>
      <c r="F6" s="473"/>
      <c r="G6" s="472"/>
      <c r="H6" s="472"/>
      <c r="I6" s="422"/>
      <c r="J6" s="472"/>
      <c r="K6" s="474"/>
      <c r="L6" s="472"/>
    </row>
    <row r="7" spans="1:12">
      <c r="A7" s="413"/>
      <c r="B7" s="413"/>
      <c r="C7" s="472"/>
      <c r="D7" s="472"/>
      <c r="E7" s="472"/>
      <c r="F7" s="473"/>
      <c r="G7" s="414"/>
      <c r="H7" s="423"/>
      <c r="I7" s="422"/>
      <c r="J7" s="472"/>
      <c r="K7" s="472"/>
      <c r="L7" s="472"/>
    </row>
    <row r="8" spans="1:12">
      <c r="A8" s="476" t="s">
        <v>101</v>
      </c>
      <c r="B8" s="418"/>
      <c r="C8" s="472"/>
      <c r="D8" s="472"/>
      <c r="E8" s="472"/>
      <c r="F8" s="473"/>
      <c r="G8" s="472"/>
      <c r="H8" s="472"/>
      <c r="I8" s="472"/>
      <c r="J8" s="472"/>
      <c r="K8" s="472"/>
      <c r="L8" s="472"/>
    </row>
    <row r="9" spans="1:12">
      <c r="A9" s="477" t="s">
        <v>102</v>
      </c>
      <c r="B9" s="477" t="s">
        <v>103</v>
      </c>
      <c r="C9" s="478" t="s">
        <v>104</v>
      </c>
      <c r="D9" s="477" t="s">
        <v>105</v>
      </c>
      <c r="E9" s="477" t="s">
        <v>106</v>
      </c>
      <c r="F9" s="477" t="s">
        <v>107</v>
      </c>
      <c r="G9" s="477"/>
      <c r="H9" s="479" t="s">
        <v>108</v>
      </c>
      <c r="I9" s="477"/>
      <c r="J9" s="477" t="s">
        <v>109</v>
      </c>
      <c r="K9" s="477" t="s">
        <v>110</v>
      </c>
      <c r="L9" s="477" t="s">
        <v>111</v>
      </c>
    </row>
    <row r="10" spans="1:12" ht="139.5" customHeight="1" thickBot="1">
      <c r="A10" s="444" t="s">
        <v>137</v>
      </c>
      <c r="B10" s="445" t="s">
        <v>112</v>
      </c>
      <c r="C10" s="444" t="s">
        <v>113</v>
      </c>
      <c r="D10" s="444" t="s">
        <v>114</v>
      </c>
      <c r="E10" s="444" t="s">
        <v>115</v>
      </c>
      <c r="F10" s="444" t="s">
        <v>152</v>
      </c>
      <c r="G10" s="444"/>
      <c r="H10" s="444" t="s">
        <v>116</v>
      </c>
      <c r="I10" s="444"/>
      <c r="J10" s="444" t="s">
        <v>117</v>
      </c>
      <c r="K10" s="444" t="s">
        <v>118</v>
      </c>
      <c r="L10" s="444" t="s">
        <v>119</v>
      </c>
    </row>
    <row r="11" spans="1:12" ht="64.5" thickBot="1">
      <c r="A11" s="430" t="s">
        <v>120</v>
      </c>
      <c r="B11" s="430" t="s">
        <v>121</v>
      </c>
      <c r="C11" s="430" t="s">
        <v>1</v>
      </c>
      <c r="D11" s="430" t="s">
        <v>122</v>
      </c>
      <c r="E11" s="430" t="s">
        <v>123</v>
      </c>
      <c r="F11" s="430" t="s">
        <v>124</v>
      </c>
      <c r="G11" s="425"/>
      <c r="H11" s="433" t="s">
        <v>138</v>
      </c>
      <c r="I11" s="425"/>
      <c r="J11" s="424" t="s">
        <v>139</v>
      </c>
      <c r="K11" s="432" t="s">
        <v>140</v>
      </c>
      <c r="L11" s="431" t="s">
        <v>125</v>
      </c>
    </row>
    <row r="12" spans="1:12" ht="13.5" thickBot="1">
      <c r="A12" s="533"/>
      <c r="B12" s="533"/>
      <c r="C12" s="534">
        <v>0</v>
      </c>
      <c r="D12" s="535"/>
      <c r="E12" s="536">
        <v>0</v>
      </c>
      <c r="F12" s="537">
        <f t="shared" ref="F12:F22" si="0">((C12/$H$3)*D12)*E12</f>
        <v>0</v>
      </c>
      <c r="G12" s="426"/>
      <c r="H12" s="480"/>
      <c r="I12" s="426"/>
      <c r="J12" s="442"/>
      <c r="K12" s="481"/>
      <c r="L12" s="482"/>
    </row>
    <row r="13" spans="1:12" ht="13.5" thickBot="1">
      <c r="A13" s="533"/>
      <c r="B13" s="533"/>
      <c r="C13" s="534">
        <v>0</v>
      </c>
      <c r="D13" s="535"/>
      <c r="E13" s="536">
        <v>0</v>
      </c>
      <c r="F13" s="537">
        <f t="shared" si="0"/>
        <v>0</v>
      </c>
      <c r="G13" s="426"/>
      <c r="H13" s="483"/>
      <c r="I13" s="426"/>
      <c r="J13" s="438"/>
      <c r="K13" s="484"/>
      <c r="L13" s="485"/>
    </row>
    <row r="14" spans="1:12" ht="13.5" thickBot="1">
      <c r="A14" s="533"/>
      <c r="B14" s="533"/>
      <c r="C14" s="534">
        <v>0</v>
      </c>
      <c r="D14" s="535"/>
      <c r="E14" s="536">
        <v>0</v>
      </c>
      <c r="F14" s="537">
        <f t="shared" si="0"/>
        <v>0</v>
      </c>
      <c r="G14" s="426"/>
      <c r="H14" s="483"/>
      <c r="I14" s="426"/>
      <c r="J14" s="438"/>
      <c r="K14" s="484"/>
      <c r="L14" s="485"/>
    </row>
    <row r="15" spans="1:12" ht="13.5" thickBot="1">
      <c r="A15" s="533"/>
      <c r="B15" s="533"/>
      <c r="C15" s="534">
        <v>0</v>
      </c>
      <c r="D15" s="535"/>
      <c r="E15" s="536">
        <v>0</v>
      </c>
      <c r="F15" s="537">
        <f t="shared" si="0"/>
        <v>0</v>
      </c>
      <c r="G15" s="426"/>
      <c r="H15" s="483"/>
      <c r="I15" s="426"/>
      <c r="J15" s="438"/>
      <c r="K15" s="484"/>
      <c r="L15" s="485"/>
    </row>
    <row r="16" spans="1:12" ht="13.5" thickBot="1">
      <c r="A16" s="533"/>
      <c r="B16" s="533"/>
      <c r="C16" s="534">
        <v>0</v>
      </c>
      <c r="D16" s="535"/>
      <c r="E16" s="536">
        <v>0</v>
      </c>
      <c r="F16" s="537">
        <f t="shared" si="0"/>
        <v>0</v>
      </c>
      <c r="G16" s="426"/>
      <c r="H16" s="483"/>
      <c r="I16" s="426"/>
      <c r="J16" s="438"/>
      <c r="K16" s="484"/>
      <c r="L16" s="485"/>
    </row>
    <row r="17" spans="1:12" ht="13.5" thickBot="1">
      <c r="A17" s="533"/>
      <c r="B17" s="533"/>
      <c r="C17" s="534">
        <v>0</v>
      </c>
      <c r="D17" s="535"/>
      <c r="E17" s="536">
        <v>0</v>
      </c>
      <c r="F17" s="537">
        <f t="shared" si="0"/>
        <v>0</v>
      </c>
      <c r="G17" s="417"/>
      <c r="H17" s="483"/>
      <c r="I17" s="417"/>
      <c r="J17" s="438"/>
      <c r="K17" s="484"/>
      <c r="L17" s="485"/>
    </row>
    <row r="18" spans="1:12" ht="13.5" thickBot="1">
      <c r="A18" s="533"/>
      <c r="B18" s="533"/>
      <c r="C18" s="534">
        <v>0</v>
      </c>
      <c r="D18" s="535"/>
      <c r="E18" s="536">
        <v>0</v>
      </c>
      <c r="F18" s="537">
        <f t="shared" si="0"/>
        <v>0</v>
      </c>
      <c r="G18" s="417"/>
      <c r="H18" s="483"/>
      <c r="I18" s="417"/>
      <c r="J18" s="438"/>
      <c r="K18" s="484"/>
      <c r="L18" s="485"/>
    </row>
    <row r="19" spans="1:12" ht="13.5" thickBot="1">
      <c r="A19" s="533"/>
      <c r="B19" s="533"/>
      <c r="C19" s="534">
        <v>0</v>
      </c>
      <c r="D19" s="535"/>
      <c r="E19" s="536">
        <v>0</v>
      </c>
      <c r="F19" s="537">
        <f t="shared" si="0"/>
        <v>0</v>
      </c>
      <c r="G19" s="426"/>
      <c r="H19" s="483"/>
      <c r="I19" s="426"/>
      <c r="J19" s="438"/>
      <c r="K19" s="484"/>
      <c r="L19" s="485"/>
    </row>
    <row r="20" spans="1:12" ht="13.5" thickBot="1">
      <c r="A20" s="533"/>
      <c r="B20" s="533"/>
      <c r="C20" s="534">
        <v>0</v>
      </c>
      <c r="D20" s="535"/>
      <c r="E20" s="536">
        <v>0</v>
      </c>
      <c r="F20" s="537">
        <f t="shared" si="0"/>
        <v>0</v>
      </c>
      <c r="G20" s="426"/>
      <c r="H20" s="483"/>
      <c r="I20" s="426"/>
      <c r="J20" s="438"/>
      <c r="K20" s="484"/>
      <c r="L20" s="485"/>
    </row>
    <row r="21" spans="1:12" ht="13.5" thickBot="1">
      <c r="A21" s="533"/>
      <c r="B21" s="533"/>
      <c r="C21" s="534">
        <v>0</v>
      </c>
      <c r="D21" s="535"/>
      <c r="E21" s="536">
        <v>0</v>
      </c>
      <c r="F21" s="537">
        <f t="shared" si="0"/>
        <v>0</v>
      </c>
      <c r="G21" s="426"/>
      <c r="H21" s="483"/>
      <c r="I21" s="426"/>
      <c r="J21" s="438"/>
      <c r="K21" s="484"/>
      <c r="L21" s="485"/>
    </row>
    <row r="22" spans="1:12" ht="13.5" thickBot="1">
      <c r="A22" s="533"/>
      <c r="B22" s="533"/>
      <c r="C22" s="534">
        <v>0</v>
      </c>
      <c r="D22" s="535"/>
      <c r="E22" s="536">
        <v>0</v>
      </c>
      <c r="F22" s="537">
        <f t="shared" si="0"/>
        <v>0</v>
      </c>
      <c r="G22" s="417"/>
      <c r="H22" s="486"/>
      <c r="I22" s="417"/>
      <c r="J22" s="427"/>
      <c r="K22" s="487"/>
      <c r="L22" s="488"/>
    </row>
    <row r="23" spans="1:12">
      <c r="A23" s="489"/>
      <c r="B23" s="489"/>
      <c r="C23" s="419"/>
      <c r="D23" s="490"/>
      <c r="E23" s="414" t="s">
        <v>126</v>
      </c>
      <c r="F23" s="502">
        <f>ROUND(SUM(F12:F22),0)</f>
        <v>0</v>
      </c>
      <c r="G23" s="489"/>
      <c r="H23" s="490"/>
      <c r="I23" s="489"/>
      <c r="J23" s="492">
        <f>SUM(J12:J22)</f>
        <v>0</v>
      </c>
      <c r="K23" s="492">
        <f>SUM(K12:K22)</f>
        <v>0</v>
      </c>
      <c r="L23" s="489"/>
    </row>
    <row r="24" spans="1:12">
      <c r="A24" s="472"/>
      <c r="B24" s="472"/>
      <c r="C24" s="472"/>
      <c r="D24" s="472"/>
      <c r="E24" s="472"/>
      <c r="F24" s="472"/>
      <c r="G24" s="472"/>
      <c r="H24" s="410"/>
      <c r="I24" s="472"/>
      <c r="J24" s="473"/>
      <c r="K24" s="493"/>
      <c r="L24" s="472"/>
    </row>
    <row r="25" spans="1:12">
      <c r="A25" s="476" t="s">
        <v>127</v>
      </c>
      <c r="B25" s="418"/>
      <c r="C25" s="472"/>
      <c r="D25" s="472"/>
      <c r="E25" s="472"/>
      <c r="F25" s="472"/>
      <c r="G25" s="472"/>
      <c r="H25" s="472"/>
      <c r="I25" s="472"/>
      <c r="J25" s="472"/>
      <c r="K25" s="472"/>
      <c r="L25" s="472"/>
    </row>
    <row r="26" spans="1:12">
      <c r="A26" s="477" t="s">
        <v>102</v>
      </c>
      <c r="B26" s="477" t="s">
        <v>103</v>
      </c>
      <c r="C26" s="478" t="s">
        <v>104</v>
      </c>
      <c r="D26" s="477" t="s">
        <v>105</v>
      </c>
      <c r="E26" s="477" t="s">
        <v>106</v>
      </c>
      <c r="F26" s="477" t="s">
        <v>107</v>
      </c>
      <c r="G26" s="477"/>
      <c r="H26" s="479" t="s">
        <v>108</v>
      </c>
      <c r="I26" s="477"/>
      <c r="J26" s="477" t="s">
        <v>109</v>
      </c>
      <c r="K26" s="477" t="s">
        <v>110</v>
      </c>
      <c r="L26" s="477" t="s">
        <v>111</v>
      </c>
    </row>
    <row r="27" spans="1:12" ht="112.5" customHeight="1" thickBot="1">
      <c r="A27" s="444" t="s">
        <v>137</v>
      </c>
      <c r="B27" s="445" t="s">
        <v>112</v>
      </c>
      <c r="C27" s="444" t="s">
        <v>128</v>
      </c>
      <c r="D27" s="444" t="s">
        <v>129</v>
      </c>
      <c r="E27" s="444" t="s">
        <v>130</v>
      </c>
      <c r="F27" s="444" t="s">
        <v>157</v>
      </c>
      <c r="G27" s="444"/>
      <c r="H27" s="444" t="s">
        <v>116</v>
      </c>
      <c r="I27" s="444"/>
      <c r="J27" s="444" t="s">
        <v>117</v>
      </c>
      <c r="K27" s="444" t="s">
        <v>118</v>
      </c>
      <c r="L27" s="444" t="s">
        <v>119</v>
      </c>
    </row>
    <row r="28" spans="1:12" ht="81" customHeight="1" thickBot="1">
      <c r="A28" s="515" t="s">
        <v>120</v>
      </c>
      <c r="B28" s="515" t="s">
        <v>121</v>
      </c>
      <c r="C28" s="514" t="s">
        <v>131</v>
      </c>
      <c r="D28" s="523" t="s">
        <v>132</v>
      </c>
      <c r="E28" s="524" t="s">
        <v>133</v>
      </c>
      <c r="F28" s="524" t="s">
        <v>124</v>
      </c>
      <c r="G28" s="531"/>
      <c r="H28" s="513" t="s">
        <v>134</v>
      </c>
      <c r="I28" s="428"/>
      <c r="J28" s="424" t="s">
        <v>139</v>
      </c>
      <c r="K28" s="432" t="s">
        <v>140</v>
      </c>
      <c r="L28" s="430" t="s">
        <v>125</v>
      </c>
    </row>
    <row r="29" spans="1:12">
      <c r="A29" s="516"/>
      <c r="B29" s="516"/>
      <c r="C29" s="518">
        <v>0</v>
      </c>
      <c r="D29" s="520"/>
      <c r="E29" s="525"/>
      <c r="F29" s="527">
        <f t="shared" ref="F29:F39" si="1">(C29*D29)*E29</f>
        <v>0</v>
      </c>
      <c r="G29" s="480"/>
      <c r="H29" s="529"/>
      <c r="I29" s="420"/>
      <c r="J29" s="442"/>
      <c r="K29" s="494"/>
      <c r="L29" s="495"/>
    </row>
    <row r="30" spans="1:12">
      <c r="A30" s="516"/>
      <c r="B30" s="516"/>
      <c r="C30" s="518">
        <v>0</v>
      </c>
      <c r="D30" s="520"/>
      <c r="E30" s="525"/>
      <c r="F30" s="527">
        <f t="shared" si="1"/>
        <v>0</v>
      </c>
      <c r="G30" s="480"/>
      <c r="H30" s="529"/>
      <c r="I30" s="420"/>
      <c r="J30" s="438"/>
      <c r="K30" s="496"/>
      <c r="L30" s="497"/>
    </row>
    <row r="31" spans="1:12">
      <c r="A31" s="516"/>
      <c r="B31" s="516"/>
      <c r="C31" s="518">
        <v>0</v>
      </c>
      <c r="D31" s="520"/>
      <c r="E31" s="525"/>
      <c r="F31" s="527">
        <f t="shared" si="1"/>
        <v>0</v>
      </c>
      <c r="G31" s="480"/>
      <c r="H31" s="529"/>
      <c r="I31" s="420"/>
      <c r="J31" s="438"/>
      <c r="K31" s="496"/>
      <c r="L31" s="497"/>
    </row>
    <row r="32" spans="1:12">
      <c r="A32" s="516"/>
      <c r="B32" s="516"/>
      <c r="C32" s="518">
        <v>0</v>
      </c>
      <c r="D32" s="520"/>
      <c r="E32" s="525"/>
      <c r="F32" s="527">
        <f t="shared" si="1"/>
        <v>0</v>
      </c>
      <c r="G32" s="480"/>
      <c r="H32" s="529"/>
      <c r="I32" s="420"/>
      <c r="J32" s="438"/>
      <c r="K32" s="496"/>
      <c r="L32" s="497"/>
    </row>
    <row r="33" spans="1:12">
      <c r="A33" s="516"/>
      <c r="B33" s="516"/>
      <c r="C33" s="518">
        <v>0</v>
      </c>
      <c r="D33" s="520"/>
      <c r="E33" s="525"/>
      <c r="F33" s="527">
        <f t="shared" si="1"/>
        <v>0</v>
      </c>
      <c r="G33" s="480"/>
      <c r="H33" s="529"/>
      <c r="I33" s="420"/>
      <c r="J33" s="438"/>
      <c r="K33" s="496"/>
      <c r="L33" s="497"/>
    </row>
    <row r="34" spans="1:12">
      <c r="A34" s="516"/>
      <c r="B34" s="516"/>
      <c r="C34" s="518">
        <v>0</v>
      </c>
      <c r="D34" s="520"/>
      <c r="E34" s="525"/>
      <c r="F34" s="527">
        <f t="shared" si="1"/>
        <v>0</v>
      </c>
      <c r="G34" s="480"/>
      <c r="H34" s="529"/>
      <c r="I34" s="420"/>
      <c r="J34" s="438"/>
      <c r="K34" s="496"/>
      <c r="L34" s="497"/>
    </row>
    <row r="35" spans="1:12">
      <c r="A35" s="516"/>
      <c r="B35" s="516"/>
      <c r="C35" s="518">
        <v>0</v>
      </c>
      <c r="D35" s="520"/>
      <c r="E35" s="525"/>
      <c r="F35" s="527">
        <f t="shared" si="1"/>
        <v>0</v>
      </c>
      <c r="G35" s="480"/>
      <c r="H35" s="529"/>
      <c r="I35" s="420"/>
      <c r="J35" s="438"/>
      <c r="K35" s="496"/>
      <c r="L35" s="497"/>
    </row>
    <row r="36" spans="1:12">
      <c r="A36" s="516"/>
      <c r="B36" s="516"/>
      <c r="C36" s="518">
        <v>0</v>
      </c>
      <c r="D36" s="520"/>
      <c r="E36" s="525"/>
      <c r="F36" s="527">
        <f t="shared" si="1"/>
        <v>0</v>
      </c>
      <c r="G36" s="480"/>
      <c r="H36" s="529"/>
      <c r="I36" s="420"/>
      <c r="J36" s="438"/>
      <c r="K36" s="496"/>
      <c r="L36" s="497"/>
    </row>
    <row r="37" spans="1:12">
      <c r="A37" s="516"/>
      <c r="B37" s="516"/>
      <c r="C37" s="518">
        <v>0</v>
      </c>
      <c r="D37" s="521"/>
      <c r="E37" s="525"/>
      <c r="F37" s="527">
        <f t="shared" si="1"/>
        <v>0</v>
      </c>
      <c r="G37" s="532"/>
      <c r="H37" s="529"/>
      <c r="I37" s="429"/>
      <c r="J37" s="438"/>
      <c r="K37" s="496"/>
      <c r="L37" s="497"/>
    </row>
    <row r="38" spans="1:12">
      <c r="A38" s="516"/>
      <c r="B38" s="516"/>
      <c r="C38" s="518">
        <v>0</v>
      </c>
      <c r="D38" s="521"/>
      <c r="E38" s="525"/>
      <c r="F38" s="527">
        <f t="shared" si="1"/>
        <v>0</v>
      </c>
      <c r="G38" s="532"/>
      <c r="H38" s="529"/>
      <c r="I38" s="429"/>
      <c r="J38" s="438"/>
      <c r="K38" s="496"/>
      <c r="L38" s="497"/>
    </row>
    <row r="39" spans="1:12" ht="13.5" thickBot="1">
      <c r="A39" s="517"/>
      <c r="B39" s="517"/>
      <c r="C39" s="519">
        <v>0</v>
      </c>
      <c r="D39" s="522"/>
      <c r="E39" s="526"/>
      <c r="F39" s="528">
        <f t="shared" si="1"/>
        <v>0</v>
      </c>
      <c r="G39" s="532"/>
      <c r="H39" s="530"/>
      <c r="I39" s="420"/>
      <c r="J39" s="427"/>
      <c r="K39" s="498"/>
      <c r="L39" s="499"/>
    </row>
    <row r="40" spans="1:12">
      <c r="A40" s="489"/>
      <c r="B40" s="489"/>
      <c r="C40" s="420"/>
      <c r="D40" s="421"/>
      <c r="E40" s="414" t="s">
        <v>135</v>
      </c>
      <c r="F40" s="491">
        <f>ROUND(SUM(F29:F39),0)</f>
        <v>0</v>
      </c>
      <c r="G40" s="420"/>
      <c r="H40" s="420"/>
      <c r="I40" s="420"/>
      <c r="J40" s="492">
        <f>SUM(J29:J39)</f>
        <v>0</v>
      </c>
      <c r="K40" s="492">
        <f>SUM(K29:K39)</f>
        <v>0</v>
      </c>
      <c r="L40" s="489"/>
    </row>
    <row r="41" spans="1:12" ht="13.5" thickBot="1">
      <c r="A41" s="472"/>
      <c r="B41" s="472"/>
      <c r="C41" s="472"/>
      <c r="D41" s="472"/>
      <c r="E41" s="473"/>
      <c r="F41" s="500"/>
      <c r="G41" s="472"/>
      <c r="H41" s="472"/>
      <c r="I41" s="472"/>
      <c r="J41" s="473"/>
      <c r="K41" s="493"/>
      <c r="L41" s="472"/>
    </row>
    <row r="42" spans="1:12" ht="13.5" thickTop="1">
      <c r="A42" s="472"/>
      <c r="B42" s="472"/>
      <c r="C42" s="472"/>
      <c r="D42" s="414"/>
      <c r="E42" s="414" t="s">
        <v>136</v>
      </c>
      <c r="F42" s="491">
        <f>F23+F40</f>
        <v>0</v>
      </c>
      <c r="G42" s="472"/>
      <c r="H42" s="472"/>
      <c r="I42" s="472"/>
      <c r="J42" s="503" t="s">
        <v>150</v>
      </c>
      <c r="K42" s="504" t="e">
        <f>(K23+K40)/F42</f>
        <v>#DIV/0!</v>
      </c>
      <c r="L42" s="472"/>
    </row>
    <row r="43" spans="1:12">
      <c r="A43" s="408"/>
      <c r="B43" s="408"/>
      <c r="C43" s="408"/>
      <c r="D43" s="408"/>
      <c r="E43" s="411"/>
      <c r="F43" s="411"/>
      <c r="G43" s="408"/>
      <c r="H43" s="408"/>
      <c r="I43" s="408"/>
      <c r="J43" s="408"/>
      <c r="K43" s="412"/>
      <c r="L43" s="408"/>
    </row>
  </sheetData>
  <mergeCells count="1">
    <mergeCell ref="A1:L1"/>
  </mergeCells>
  <pageMargins left="0.25" right="0.25" top="0.75" bottom="0.75" header="0.3" footer="0.3"/>
  <pageSetup scale="55" orientation="landscape" r:id="rId1"/>
  <headerFooter>
    <oddFooter>&amp;L&amp;"Arial,Bold"&amp;8 11/2024&amp;C&amp;"Arial,Bold"&amp;8AIDS Institute&amp;R&amp;"Arial,Bold"&amp;8 (2A)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3"/>
  <sheetViews>
    <sheetView view="pageLayout" topLeftCell="A32" zoomScale="71" zoomScaleNormal="100" zoomScalePageLayoutView="71" workbookViewId="0">
      <selection activeCell="B14" sqref="B14"/>
    </sheetView>
  </sheetViews>
  <sheetFormatPr defaultRowHeight="12.75"/>
  <cols>
    <col min="1" max="1" width="38.28515625" customWidth="1"/>
    <col min="2" max="2" width="48.28515625" customWidth="1"/>
    <col min="3" max="4" width="14.7109375" customWidth="1"/>
    <col min="5" max="6" width="15.28515625" customWidth="1"/>
  </cols>
  <sheetData>
    <row r="1" spans="1:12" ht="15.75">
      <c r="A1" s="632" t="s">
        <v>159</v>
      </c>
      <c r="B1" s="632"/>
      <c r="C1" s="632"/>
      <c r="D1" s="632"/>
      <c r="E1" s="632"/>
      <c r="F1" s="632"/>
      <c r="G1" s="632"/>
      <c r="H1" s="632"/>
      <c r="I1" s="501"/>
      <c r="J1" s="501"/>
      <c r="K1" s="501"/>
      <c r="L1" s="501"/>
    </row>
    <row r="2" spans="1:12">
      <c r="B2" s="447"/>
      <c r="C2" s="448"/>
      <c r="F2" s="449"/>
      <c r="G2" s="449"/>
      <c r="H2" s="449"/>
      <c r="I2" s="449"/>
      <c r="K2" s="450"/>
    </row>
    <row r="3" spans="1:12">
      <c r="A3" s="403" t="s">
        <v>29</v>
      </c>
      <c r="B3" s="544">
        <f>'SUMMARY BUDGET P.1 '!B7:D7</f>
        <v>0</v>
      </c>
      <c r="E3" s="449"/>
      <c r="F3" s="449"/>
      <c r="J3" s="450"/>
    </row>
    <row r="4" spans="1:12">
      <c r="A4" s="403" t="s">
        <v>30</v>
      </c>
      <c r="B4" s="545">
        <f>'SUMMARY BUDGET P.1 '!B8:D8</f>
        <v>0</v>
      </c>
      <c r="E4" s="449"/>
      <c r="F4" s="449"/>
      <c r="J4" s="450"/>
    </row>
    <row r="5" spans="1:12">
      <c r="A5" s="403" t="s">
        <v>100</v>
      </c>
      <c r="B5" s="544">
        <f>'SUMMARY BUDGET P.1 '!B9:D9</f>
        <v>0</v>
      </c>
      <c r="E5" s="449"/>
      <c r="F5" s="449"/>
      <c r="J5" s="450"/>
    </row>
    <row r="6" spans="1:12">
      <c r="B6" s="447"/>
      <c r="C6" s="448"/>
      <c r="F6" s="449"/>
      <c r="G6" s="449"/>
      <c r="H6" s="449"/>
      <c r="K6" s="450"/>
    </row>
    <row r="7" spans="1:12">
      <c r="A7" s="454"/>
      <c r="B7" s="454"/>
      <c r="C7" s="447"/>
      <c r="D7" s="448"/>
      <c r="F7" s="449"/>
      <c r="G7" s="403" t="s">
        <v>98</v>
      </c>
      <c r="H7" s="451"/>
      <c r="I7" s="452" t="s">
        <v>141</v>
      </c>
    </row>
    <row r="8" spans="1:12">
      <c r="A8" s="454"/>
      <c r="B8" s="454"/>
      <c r="C8" s="447"/>
      <c r="D8" s="448"/>
      <c r="F8" s="449"/>
      <c r="G8" s="403" t="s">
        <v>99</v>
      </c>
      <c r="H8" s="453"/>
      <c r="I8" s="452" t="s">
        <v>141</v>
      </c>
    </row>
    <row r="9" spans="1:12">
      <c r="A9" s="454"/>
      <c r="B9" s="454"/>
      <c r="C9" s="447"/>
      <c r="D9" s="448"/>
      <c r="F9" s="449"/>
      <c r="G9" s="403"/>
      <c r="H9" s="455"/>
    </row>
    <row r="10" spans="1:12">
      <c r="C10" s="447"/>
      <c r="E10" s="449"/>
      <c r="F10" s="449"/>
      <c r="G10" s="449"/>
      <c r="I10" s="449"/>
      <c r="K10" s="450"/>
    </row>
    <row r="11" spans="1:12">
      <c r="C11" s="447"/>
      <c r="D11" s="448"/>
      <c r="G11" s="449"/>
      <c r="H11" s="448"/>
      <c r="I11" s="449"/>
      <c r="J11" s="449"/>
    </row>
    <row r="12" spans="1:12" ht="15">
      <c r="A12" s="456" t="s">
        <v>142</v>
      </c>
      <c r="B12" s="463"/>
      <c r="C12" s="447"/>
      <c r="D12" s="448"/>
      <c r="G12" s="449"/>
      <c r="H12" s="449"/>
      <c r="I12" s="449"/>
    </row>
    <row r="13" spans="1:12">
      <c r="A13" s="457" t="s">
        <v>102</v>
      </c>
      <c r="B13" s="457" t="s">
        <v>103</v>
      </c>
      <c r="C13" s="446" t="s">
        <v>104</v>
      </c>
      <c r="D13" s="457" t="s">
        <v>105</v>
      </c>
      <c r="E13" s="457" t="s">
        <v>106</v>
      </c>
      <c r="F13" s="144"/>
      <c r="G13" s="144"/>
      <c r="H13" s="144"/>
      <c r="I13" s="144"/>
      <c r="J13" s="144"/>
      <c r="K13" s="144"/>
      <c r="L13" s="144"/>
    </row>
    <row r="14" spans="1:12" ht="100.15" customHeight="1" thickBot="1">
      <c r="A14" s="458" t="s">
        <v>143</v>
      </c>
      <c r="B14" s="459" t="s">
        <v>112</v>
      </c>
      <c r="C14" s="458" t="s">
        <v>144</v>
      </c>
      <c r="D14" s="458" t="s">
        <v>145</v>
      </c>
      <c r="E14" s="458" t="s">
        <v>146</v>
      </c>
      <c r="F14" s="144"/>
      <c r="G14" s="144"/>
      <c r="H14" s="144"/>
      <c r="I14" s="144"/>
      <c r="J14" s="144"/>
      <c r="K14" s="144"/>
      <c r="L14" s="144"/>
    </row>
    <row r="15" spans="1:12" ht="77.25" thickBot="1">
      <c r="A15" s="460" t="s">
        <v>120</v>
      </c>
      <c r="B15" s="460" t="s">
        <v>121</v>
      </c>
      <c r="C15" s="461" t="s">
        <v>1</v>
      </c>
      <c r="D15" s="461" t="s">
        <v>147</v>
      </c>
      <c r="E15" s="462" t="s">
        <v>148</v>
      </c>
    </row>
    <row r="16" spans="1:12">
      <c r="A16" s="464"/>
      <c r="B16" s="465"/>
      <c r="C16" s="443">
        <v>0</v>
      </c>
      <c r="D16" s="466"/>
      <c r="E16" s="434">
        <v>0</v>
      </c>
    </row>
    <row r="17" spans="1:5">
      <c r="A17" s="467"/>
      <c r="B17" s="468"/>
      <c r="C17" s="439">
        <v>0</v>
      </c>
      <c r="D17" s="469"/>
      <c r="E17" s="441">
        <v>0</v>
      </c>
    </row>
    <row r="18" spans="1:5">
      <c r="A18" s="467"/>
      <c r="B18" s="468"/>
      <c r="C18" s="439">
        <v>0</v>
      </c>
      <c r="D18" s="469"/>
      <c r="E18" s="441">
        <v>0</v>
      </c>
    </row>
    <row r="19" spans="1:5">
      <c r="A19" s="467"/>
      <c r="B19" s="468"/>
      <c r="C19" s="439">
        <v>0</v>
      </c>
      <c r="D19" s="469"/>
      <c r="E19" s="441">
        <v>0</v>
      </c>
    </row>
    <row r="20" spans="1:5">
      <c r="A20" s="467"/>
      <c r="B20" s="468"/>
      <c r="C20" s="439">
        <v>0</v>
      </c>
      <c r="D20" s="469"/>
      <c r="E20" s="441">
        <v>0</v>
      </c>
    </row>
    <row r="21" spans="1:5">
      <c r="A21" s="467"/>
      <c r="B21" s="468"/>
      <c r="C21" s="439">
        <v>0</v>
      </c>
      <c r="D21" s="469"/>
      <c r="E21" s="441">
        <v>0</v>
      </c>
    </row>
    <row r="22" spans="1:5">
      <c r="A22" s="467"/>
      <c r="B22" s="468"/>
      <c r="C22" s="439">
        <v>0</v>
      </c>
      <c r="D22" s="440"/>
      <c r="E22" s="441">
        <v>0</v>
      </c>
    </row>
    <row r="23" spans="1:5" ht="13.5" thickBot="1">
      <c r="A23" s="470"/>
      <c r="B23" s="471"/>
      <c r="C23" s="415">
        <v>0</v>
      </c>
      <c r="D23" s="416"/>
      <c r="E23" s="435">
        <v>0</v>
      </c>
    </row>
  </sheetData>
  <mergeCells count="1">
    <mergeCell ref="A1:H1"/>
  </mergeCells>
  <pageMargins left="0.7" right="0.7" top="0.75" bottom="0.75" header="0.3" footer="0.3"/>
  <pageSetup scale="75" orientation="landscape" r:id="rId1"/>
  <headerFooter>
    <oddFooter>&amp;L&amp;"Arial,Bold"&amp;8 11/2024&amp;C&amp;"Arial,Bold"&amp;8AIDS Institute&amp;R&amp;"Arial,Bold"&amp;8(2B)</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Q79"/>
  <sheetViews>
    <sheetView showGridLines="0" showZeros="0" view="pageLayout" topLeftCell="A13" zoomScaleNormal="85" workbookViewId="0">
      <selection activeCell="A25" sqref="A25:I26"/>
    </sheetView>
  </sheetViews>
  <sheetFormatPr defaultColWidth="9.28515625" defaultRowHeight="12.75"/>
  <cols>
    <col min="1" max="1" width="6.5703125" style="176" customWidth="1"/>
    <col min="2" max="2" width="4.7109375" style="176" customWidth="1"/>
    <col min="3" max="3" width="3.28515625" style="176" customWidth="1"/>
    <col min="4" max="4" width="56.42578125" style="176" customWidth="1"/>
    <col min="5" max="5" width="15.42578125" style="176" customWidth="1"/>
    <col min="6" max="6" width="11.5703125" style="176" customWidth="1"/>
    <col min="7" max="8" width="20.42578125" style="176" customWidth="1"/>
    <col min="9" max="9" width="15.5703125" style="181" customWidth="1"/>
    <col min="10" max="10" width="23.42578125" style="176" customWidth="1"/>
    <col min="11" max="11" width="15.42578125" style="176" customWidth="1"/>
    <col min="12" max="12" width="15" style="176" customWidth="1"/>
    <col min="13" max="16384" width="9.28515625" style="176"/>
  </cols>
  <sheetData>
    <row r="1" spans="1:12" ht="15">
      <c r="A1" s="633" t="s">
        <v>20</v>
      </c>
      <c r="B1" s="633"/>
      <c r="C1" s="633"/>
      <c r="D1" s="633"/>
      <c r="E1" s="633"/>
      <c r="F1" s="633"/>
      <c r="G1" s="633"/>
      <c r="H1" s="633"/>
      <c r="I1" s="633"/>
      <c r="J1" s="195"/>
    </row>
    <row r="2" spans="1:12" ht="15" customHeight="1">
      <c r="A2" s="642" t="s">
        <v>29</v>
      </c>
      <c r="B2" s="642"/>
      <c r="C2" s="642"/>
      <c r="D2" s="640">
        <f>'SUMMARY BUDGET P.1 '!D6:F6</f>
        <v>0</v>
      </c>
      <c r="E2" s="640"/>
      <c r="F2" s="640"/>
      <c r="G2" s="198"/>
      <c r="H2" s="198"/>
      <c r="I2" s="198"/>
      <c r="J2" s="198"/>
      <c r="K2" s="198"/>
    </row>
    <row r="3" spans="1:12" ht="15" customHeight="1">
      <c r="A3" s="642" t="s">
        <v>30</v>
      </c>
      <c r="B3" s="642"/>
      <c r="C3" s="642"/>
      <c r="D3" s="641">
        <f>'SUMMARY BUDGET P.1 '!D7:F7</f>
        <v>0</v>
      </c>
      <c r="E3" s="641"/>
      <c r="F3" s="197"/>
      <c r="H3" s="199"/>
      <c r="I3" s="199"/>
      <c r="J3" s="199"/>
      <c r="K3" s="199"/>
    </row>
    <row r="4" spans="1:12" s="204" customFormat="1" ht="14.25" customHeight="1">
      <c r="A4" s="642" t="s">
        <v>31</v>
      </c>
      <c r="B4" s="642"/>
      <c r="C4" s="642"/>
      <c r="D4" s="640">
        <f>'SUMMARY BUDGET P.1 '!D8:F8</f>
        <v>0</v>
      </c>
      <c r="E4" s="640"/>
      <c r="F4" s="200"/>
      <c r="G4" s="201"/>
      <c r="H4" s="201"/>
      <c r="I4" s="142"/>
      <c r="J4" s="202"/>
      <c r="K4" s="142"/>
      <c r="L4" s="203"/>
    </row>
    <row r="5" spans="1:12" s="204" customFormat="1" ht="14.65" customHeight="1" thickBot="1">
      <c r="A5" s="205"/>
      <c r="B5" s="206"/>
      <c r="C5" s="142"/>
      <c r="D5" s="648"/>
      <c r="E5" s="648"/>
      <c r="F5" s="202"/>
      <c r="G5" s="201"/>
      <c r="H5" s="201"/>
      <c r="I5" s="142"/>
      <c r="J5" s="202"/>
      <c r="K5" s="142"/>
      <c r="L5" s="203"/>
    </row>
    <row r="6" spans="1:12" ht="16.149999999999999" customHeight="1">
      <c r="A6" s="171" t="s">
        <v>53</v>
      </c>
      <c r="B6" s="172"/>
      <c r="C6" s="172"/>
      <c r="D6" s="172"/>
      <c r="E6" s="172"/>
      <c r="F6" s="172"/>
      <c r="G6" s="172"/>
      <c r="H6" s="172"/>
      <c r="I6" s="173"/>
      <c r="J6" s="174"/>
      <c r="K6" s="175"/>
    </row>
    <row r="7" spans="1:12" ht="16.149999999999999" customHeight="1">
      <c r="A7" s="177" t="s">
        <v>35</v>
      </c>
      <c r="B7" s="178"/>
      <c r="C7" s="178"/>
      <c r="D7" s="178"/>
      <c r="E7" s="207"/>
      <c r="F7" s="178"/>
      <c r="G7" s="157" t="s">
        <v>40</v>
      </c>
      <c r="H7" s="179"/>
      <c r="I7" s="180"/>
      <c r="J7" s="181"/>
      <c r="K7" s="158"/>
    </row>
    <row r="8" spans="1:12" ht="16.149999999999999" customHeight="1">
      <c r="A8" s="634" t="s">
        <v>38</v>
      </c>
      <c r="B8" s="635"/>
      <c r="C8" s="635"/>
      <c r="D8" s="635"/>
      <c r="E8" s="159"/>
      <c r="F8" s="178"/>
      <c r="G8" s="157" t="s">
        <v>41</v>
      </c>
      <c r="H8" s="182"/>
      <c r="I8" s="180"/>
      <c r="J8" s="183"/>
      <c r="K8" s="184"/>
    </row>
    <row r="9" spans="1:12" ht="19.5" customHeight="1">
      <c r="A9" s="185"/>
      <c r="B9" s="159"/>
      <c r="C9" s="159"/>
      <c r="D9" s="159"/>
      <c r="E9" s="207"/>
      <c r="F9" s="159"/>
      <c r="G9" s="186" t="s">
        <v>62</v>
      </c>
      <c r="H9" s="159"/>
      <c r="I9" s="180"/>
      <c r="J9" s="187"/>
      <c r="K9" s="184"/>
    </row>
    <row r="10" spans="1:12" s="193" customFormat="1" ht="16.149999999999999" customHeight="1">
      <c r="A10" s="643" t="s">
        <v>24</v>
      </c>
      <c r="B10" s="644"/>
      <c r="C10" s="644"/>
      <c r="D10" s="644"/>
      <c r="E10" s="644"/>
      <c r="F10" s="644"/>
      <c r="G10" s="644"/>
      <c r="H10" s="189"/>
      <c r="I10" s="190"/>
      <c r="J10" s="191"/>
      <c r="K10" s="192"/>
    </row>
    <row r="11" spans="1:12" s="193" customFormat="1" ht="16.149999999999999" customHeight="1">
      <c r="A11" s="188" t="s">
        <v>25</v>
      </c>
      <c r="B11" s="170"/>
      <c r="C11" s="170"/>
      <c r="D11" s="170"/>
      <c r="E11" s="170"/>
      <c r="F11" s="170"/>
      <c r="G11" s="170"/>
      <c r="H11" s="208"/>
      <c r="I11" s="190"/>
      <c r="J11" s="191"/>
      <c r="K11" s="192"/>
    </row>
    <row r="12" spans="1:12" s="193" customFormat="1" ht="16.149999999999999" customHeight="1">
      <c r="A12" s="645" t="s">
        <v>34</v>
      </c>
      <c r="B12" s="646"/>
      <c r="C12" s="646"/>
      <c r="D12" s="646"/>
      <c r="E12" s="209"/>
      <c r="F12" s="209"/>
      <c r="G12" s="209"/>
      <c r="H12" s="210">
        <f>IF(H10 &gt;0,(H11/H10),0)</f>
        <v>0</v>
      </c>
      <c r="I12" s="211"/>
      <c r="J12" s="212"/>
      <c r="K12" s="213"/>
    </row>
    <row r="13" spans="1:12" s="193" customFormat="1" ht="16.149999999999999" customHeight="1">
      <c r="A13" s="188" t="s">
        <v>26</v>
      </c>
      <c r="B13" s="170"/>
      <c r="C13" s="170"/>
      <c r="D13" s="170"/>
      <c r="E13" s="170"/>
      <c r="F13" s="170"/>
      <c r="G13" s="170"/>
      <c r="H13" s="214"/>
      <c r="I13" s="215"/>
      <c r="J13" s="216"/>
      <c r="K13" s="209"/>
    </row>
    <row r="14" spans="1:12" s="193" customFormat="1" ht="16.149999999999999" customHeight="1">
      <c r="A14" s="217" t="s">
        <v>76</v>
      </c>
      <c r="B14" s="218"/>
      <c r="C14" s="218"/>
      <c r="D14" s="218"/>
      <c r="E14" s="218"/>
      <c r="F14" s="218"/>
      <c r="G14" s="218"/>
      <c r="H14" s="219"/>
      <c r="I14" s="211"/>
      <c r="J14" s="216"/>
      <c r="K14" s="170"/>
    </row>
    <row r="15" spans="1:12" s="193" customFormat="1" ht="16.149999999999999" customHeight="1">
      <c r="A15" s="188" t="s">
        <v>27</v>
      </c>
      <c r="B15" s="218"/>
      <c r="C15" s="218"/>
      <c r="D15" s="218"/>
      <c r="E15" s="209"/>
      <c r="F15" s="209"/>
      <c r="G15" s="170" t="s">
        <v>42</v>
      </c>
      <c r="H15" s="220"/>
      <c r="I15" s="221"/>
      <c r="J15" s="222"/>
      <c r="K15" s="192"/>
    </row>
    <row r="16" spans="1:12" s="193" customFormat="1" ht="18.75" customHeight="1">
      <c r="A16" s="634"/>
      <c r="B16" s="635"/>
      <c r="C16" s="635"/>
      <c r="D16" s="635"/>
      <c r="E16" s="635"/>
      <c r="F16" s="209"/>
      <c r="G16" s="170" t="s">
        <v>41</v>
      </c>
      <c r="H16" s="208"/>
      <c r="I16" s="221"/>
      <c r="J16" s="222"/>
      <c r="K16" s="192"/>
    </row>
    <row r="17" spans="1:12" s="193" customFormat="1" ht="22.35" customHeight="1">
      <c r="A17" s="223"/>
      <c r="B17" s="224"/>
      <c r="C17" s="224"/>
      <c r="D17" s="225"/>
      <c r="E17" s="225"/>
      <c r="F17" s="225"/>
      <c r="G17" s="226" t="s">
        <v>78</v>
      </c>
      <c r="H17" s="398" t="e">
        <f>H16*'SALARIES P.2A'!K42</f>
        <v>#DIV/0!</v>
      </c>
      <c r="I17" s="211"/>
      <c r="J17" s="227"/>
      <c r="K17" s="192"/>
    </row>
    <row r="18" spans="1:12" s="193" customFormat="1" ht="15" customHeight="1">
      <c r="A18" s="223" t="s">
        <v>61</v>
      </c>
      <c r="B18" s="228"/>
      <c r="C18" s="228"/>
      <c r="D18" s="228"/>
      <c r="E18" s="229"/>
      <c r="F18" s="229"/>
      <c r="G18" s="655"/>
      <c r="H18" s="655"/>
      <c r="I18" s="211"/>
      <c r="J18" s="227"/>
      <c r="K18" s="192"/>
    </row>
    <row r="19" spans="1:12" s="193" customFormat="1" ht="15" customHeight="1">
      <c r="A19" s="223"/>
      <c r="B19" s="654"/>
      <c r="C19" s="654"/>
      <c r="D19" s="654"/>
      <c r="E19" s="654"/>
      <c r="F19" s="654"/>
      <c r="G19" s="654"/>
      <c r="H19" s="654"/>
      <c r="I19" s="211"/>
      <c r="J19" s="227"/>
      <c r="K19" s="192"/>
    </row>
    <row r="20" spans="1:12" s="193" customFormat="1" ht="15" customHeight="1">
      <c r="A20" s="223"/>
      <c r="B20" s="647"/>
      <c r="C20" s="647"/>
      <c r="D20" s="647"/>
      <c r="E20" s="647"/>
      <c r="F20" s="647"/>
      <c r="G20" s="647"/>
      <c r="H20" s="647"/>
      <c r="I20" s="211"/>
      <c r="J20" s="227"/>
      <c r="K20" s="192"/>
    </row>
    <row r="21" spans="1:12" s="193" customFormat="1" ht="9.75" customHeight="1" thickBot="1">
      <c r="A21" s="230"/>
      <c r="B21" s="231"/>
      <c r="C21" s="231"/>
      <c r="D21" s="231"/>
      <c r="E21" s="231"/>
      <c r="F21" s="231"/>
      <c r="G21" s="231"/>
      <c r="H21" s="231"/>
      <c r="I21" s="211"/>
      <c r="J21" s="227"/>
      <c r="K21" s="192"/>
    </row>
    <row r="22" spans="1:12" ht="6.75" customHeight="1">
      <c r="A22" s="232"/>
      <c r="B22" s="233"/>
      <c r="C22" s="233"/>
      <c r="D22" s="233"/>
      <c r="E22" s="233"/>
      <c r="F22" s="233"/>
      <c r="G22" s="233"/>
      <c r="H22" s="233"/>
      <c r="I22" s="169"/>
      <c r="J22" s="159"/>
      <c r="K22" s="184"/>
    </row>
    <row r="23" spans="1:12" ht="14.1" customHeight="1">
      <c r="A23" s="234" t="s">
        <v>19</v>
      </c>
      <c r="B23" s="235"/>
      <c r="C23" s="236"/>
      <c r="D23" s="236"/>
      <c r="E23" s="236"/>
      <c r="F23" s="236"/>
      <c r="G23" s="236"/>
      <c r="H23" s="236"/>
      <c r="I23" s="167"/>
      <c r="J23" s="159"/>
      <c r="K23" s="175"/>
    </row>
    <row r="24" spans="1:12" ht="9" customHeight="1">
      <c r="A24" s="234"/>
      <c r="B24" s="235"/>
      <c r="C24" s="236"/>
      <c r="D24" s="236"/>
      <c r="E24" s="236"/>
      <c r="F24" s="236"/>
      <c r="G24" s="236"/>
      <c r="H24" s="236"/>
      <c r="I24" s="167"/>
      <c r="J24" s="159"/>
      <c r="K24" s="157"/>
    </row>
    <row r="25" spans="1:12" ht="14.1" customHeight="1">
      <c r="A25" s="636" t="s">
        <v>163</v>
      </c>
      <c r="B25" s="637"/>
      <c r="C25" s="637"/>
      <c r="D25" s="637"/>
      <c r="E25" s="637"/>
      <c r="F25" s="637"/>
      <c r="G25" s="637"/>
      <c r="H25" s="637"/>
      <c r="I25" s="638"/>
      <c r="J25" s="238"/>
      <c r="K25" s="157"/>
    </row>
    <row r="26" spans="1:12" ht="14.1" customHeight="1">
      <c r="A26" s="639"/>
      <c r="B26" s="637"/>
      <c r="C26" s="637"/>
      <c r="D26" s="637"/>
      <c r="E26" s="637"/>
      <c r="F26" s="637"/>
      <c r="G26" s="637"/>
      <c r="H26" s="637"/>
      <c r="I26" s="638"/>
      <c r="J26" s="238"/>
      <c r="K26" s="157"/>
    </row>
    <row r="27" spans="1:12" ht="6" customHeight="1">
      <c r="A27" s="237"/>
      <c r="B27" s="238"/>
      <c r="C27" s="238"/>
      <c r="D27" s="238"/>
      <c r="E27" s="238"/>
      <c r="F27" s="238"/>
      <c r="G27" s="238"/>
      <c r="H27" s="238"/>
      <c r="I27" s="239"/>
      <c r="J27" s="238"/>
      <c r="K27" s="157"/>
    </row>
    <row r="28" spans="1:12" ht="15.75" customHeight="1">
      <c r="A28" s="240" t="s">
        <v>5</v>
      </c>
      <c r="B28" s="651"/>
      <c r="C28" s="651"/>
      <c r="D28" s="651"/>
      <c r="E28" s="651"/>
      <c r="F28" s="175"/>
      <c r="G28" s="157"/>
      <c r="H28" s="157"/>
      <c r="I28" s="241"/>
      <c r="J28" s="242"/>
      <c r="K28" s="157"/>
    </row>
    <row r="29" spans="1:12" ht="15" customHeight="1">
      <c r="A29" s="243" t="s">
        <v>39</v>
      </c>
      <c r="B29" s="244"/>
      <c r="C29" s="244"/>
      <c r="D29" s="649"/>
      <c r="E29" s="649"/>
      <c r="F29" s="649"/>
      <c r="G29" s="649"/>
      <c r="H29" s="649"/>
      <c r="I29" s="650"/>
      <c r="J29" s="245"/>
      <c r="K29" s="157"/>
    </row>
    <row r="30" spans="1:12" ht="15" customHeight="1">
      <c r="A30" s="246"/>
      <c r="B30" s="244"/>
      <c r="C30" s="244"/>
      <c r="D30" s="649"/>
      <c r="E30" s="649"/>
      <c r="F30" s="649"/>
      <c r="G30" s="649"/>
      <c r="H30" s="649"/>
      <c r="I30" s="650"/>
      <c r="J30" s="247"/>
      <c r="K30" s="157"/>
    </row>
    <row r="31" spans="1:12" s="204" customFormat="1" ht="15" customHeight="1">
      <c r="A31" s="246"/>
      <c r="B31" s="244"/>
      <c r="C31" s="244"/>
      <c r="D31" s="649"/>
      <c r="E31" s="649"/>
      <c r="F31" s="649"/>
      <c r="G31" s="649"/>
      <c r="H31" s="649"/>
      <c r="I31" s="650"/>
      <c r="J31" s="247"/>
      <c r="K31" s="248"/>
      <c r="L31" s="203"/>
    </row>
    <row r="32" spans="1:12" s="204" customFormat="1" ht="15" customHeight="1">
      <c r="A32" s="246"/>
      <c r="B32" s="244"/>
      <c r="C32" s="244"/>
      <c r="D32" s="649"/>
      <c r="E32" s="649"/>
      <c r="F32" s="649"/>
      <c r="G32" s="649"/>
      <c r="H32" s="649"/>
      <c r="I32" s="650"/>
      <c r="J32" s="247"/>
      <c r="K32" s="248"/>
      <c r="L32" s="203"/>
    </row>
    <row r="33" spans="1:17" s="204" customFormat="1" ht="15" customHeight="1">
      <c r="A33" s="246"/>
      <c r="B33" s="244"/>
      <c r="C33" s="244"/>
      <c r="D33" s="160"/>
      <c r="E33" s="160"/>
      <c r="F33" s="160"/>
      <c r="G33" s="160"/>
      <c r="H33" s="160"/>
      <c r="I33" s="161"/>
      <c r="J33" s="247"/>
      <c r="K33" s="248"/>
      <c r="L33" s="203"/>
    </row>
    <row r="34" spans="1:17" ht="15" customHeight="1">
      <c r="A34" s="240" t="s">
        <v>5</v>
      </c>
      <c r="B34" s="651"/>
      <c r="C34" s="651"/>
      <c r="D34" s="651"/>
      <c r="E34" s="651"/>
      <c r="F34" s="175"/>
      <c r="G34" s="157"/>
      <c r="H34" s="157"/>
      <c r="I34" s="241"/>
      <c r="J34" s="242"/>
      <c r="K34" s="184"/>
    </row>
    <row r="35" spans="1:17" ht="15" customHeight="1">
      <c r="A35" s="243" t="s">
        <v>39</v>
      </c>
      <c r="B35" s="244"/>
      <c r="C35" s="244"/>
      <c r="D35" s="649"/>
      <c r="E35" s="649"/>
      <c r="F35" s="649"/>
      <c r="G35" s="649"/>
      <c r="H35" s="649"/>
      <c r="I35" s="650"/>
      <c r="J35" s="245"/>
      <c r="K35" s="175"/>
    </row>
    <row r="36" spans="1:17" ht="15" customHeight="1">
      <c r="A36" s="246"/>
      <c r="B36" s="244"/>
      <c r="C36" s="244"/>
      <c r="D36" s="649"/>
      <c r="E36" s="649"/>
      <c r="F36" s="649"/>
      <c r="G36" s="649"/>
      <c r="H36" s="649"/>
      <c r="I36" s="650"/>
      <c r="J36" s="247"/>
      <c r="K36" s="157"/>
    </row>
    <row r="37" spans="1:17" ht="15" customHeight="1">
      <c r="A37" s="246"/>
      <c r="B37" s="244"/>
      <c r="C37" s="244"/>
      <c r="D37" s="649"/>
      <c r="E37" s="649"/>
      <c r="F37" s="649"/>
      <c r="G37" s="649"/>
      <c r="H37" s="649"/>
      <c r="I37" s="650"/>
      <c r="J37" s="247"/>
      <c r="K37" s="157"/>
    </row>
    <row r="38" spans="1:17" ht="15" customHeight="1">
      <c r="A38" s="246"/>
      <c r="B38" s="244"/>
      <c r="C38" s="244"/>
      <c r="D38" s="649"/>
      <c r="E38" s="649"/>
      <c r="F38" s="649"/>
      <c r="G38" s="649"/>
      <c r="H38" s="649"/>
      <c r="I38" s="650"/>
      <c r="J38" s="247"/>
      <c r="K38" s="158"/>
    </row>
    <row r="39" spans="1:17" ht="15" customHeight="1">
      <c r="A39" s="246"/>
      <c r="B39" s="244"/>
      <c r="C39" s="244"/>
      <c r="D39" s="160"/>
      <c r="E39" s="160"/>
      <c r="F39" s="160"/>
      <c r="G39" s="160"/>
      <c r="H39" s="160"/>
      <c r="I39" s="161"/>
      <c r="J39" s="247"/>
      <c r="K39" s="158"/>
    </row>
    <row r="40" spans="1:17" ht="15" customHeight="1">
      <c r="A40" s="240" t="s">
        <v>5</v>
      </c>
      <c r="B40" s="651"/>
      <c r="C40" s="651"/>
      <c r="D40" s="651"/>
      <c r="E40" s="651"/>
      <c r="F40" s="175"/>
      <c r="G40" s="157"/>
      <c r="H40" s="157"/>
      <c r="I40" s="241"/>
      <c r="J40" s="242"/>
      <c r="K40" s="184"/>
    </row>
    <row r="41" spans="1:17" ht="15" customHeight="1">
      <c r="A41" s="243" t="s">
        <v>39</v>
      </c>
      <c r="B41" s="244"/>
      <c r="C41" s="244"/>
      <c r="D41" s="649"/>
      <c r="E41" s="649"/>
      <c r="F41" s="649"/>
      <c r="G41" s="649"/>
      <c r="H41" s="649"/>
      <c r="I41" s="650"/>
      <c r="J41" s="245"/>
      <c r="K41" s="184"/>
    </row>
    <row r="42" spans="1:17" ht="15" customHeight="1">
      <c r="A42" s="246"/>
      <c r="B42" s="244"/>
      <c r="C42" s="244"/>
      <c r="D42" s="649"/>
      <c r="E42" s="649"/>
      <c r="F42" s="649"/>
      <c r="G42" s="649"/>
      <c r="H42" s="649"/>
      <c r="I42" s="650"/>
      <c r="J42" s="247"/>
      <c r="K42" s="181"/>
    </row>
    <row r="43" spans="1:17" ht="15" customHeight="1">
      <c r="A43" s="246"/>
      <c r="B43" s="244"/>
      <c r="C43" s="244"/>
      <c r="D43" s="649"/>
      <c r="E43" s="649"/>
      <c r="F43" s="649"/>
      <c r="G43" s="649"/>
      <c r="H43" s="649"/>
      <c r="I43" s="650"/>
      <c r="J43" s="247"/>
      <c r="K43" s="181"/>
    </row>
    <row r="44" spans="1:17" ht="15" customHeight="1">
      <c r="A44" s="246"/>
      <c r="B44" s="244"/>
      <c r="C44" s="244"/>
      <c r="D44" s="649"/>
      <c r="E44" s="649"/>
      <c r="F44" s="649"/>
      <c r="G44" s="649"/>
      <c r="H44" s="649"/>
      <c r="I44" s="650"/>
      <c r="J44" s="247"/>
      <c r="K44" s="181"/>
    </row>
    <row r="45" spans="1:17" ht="15" customHeight="1" thickBot="1">
      <c r="A45" s="249"/>
      <c r="B45" s="652"/>
      <c r="C45" s="652"/>
      <c r="D45" s="652"/>
      <c r="E45" s="652"/>
      <c r="F45" s="251"/>
      <c r="G45" s="250"/>
      <c r="H45" s="250"/>
      <c r="I45" s="252"/>
      <c r="J45" s="242"/>
      <c r="L45" s="181"/>
      <c r="M45" s="181"/>
      <c r="N45" s="181"/>
      <c r="O45" s="181"/>
      <c r="P45" s="181"/>
      <c r="Q45" s="181"/>
    </row>
    <row r="46" spans="1:17" ht="15" customHeight="1">
      <c r="A46" s="242"/>
      <c r="B46" s="242"/>
      <c r="C46" s="242"/>
      <c r="D46" s="242"/>
      <c r="E46" s="242"/>
      <c r="F46" s="253"/>
      <c r="G46" s="242"/>
      <c r="H46" s="653"/>
      <c r="I46" s="653"/>
      <c r="J46" s="653"/>
      <c r="L46" s="181"/>
      <c r="M46" s="181"/>
      <c r="N46" s="181"/>
      <c r="O46" s="181"/>
      <c r="P46" s="181"/>
      <c r="Q46" s="181"/>
    </row>
    <row r="47" spans="1:17" ht="15" customHeight="1">
      <c r="A47" s="158"/>
      <c r="B47" s="158"/>
      <c r="C47" s="158"/>
      <c r="D47" s="158"/>
      <c r="E47" s="158"/>
      <c r="F47" s="158"/>
      <c r="G47" s="158"/>
      <c r="H47" s="158"/>
      <c r="I47" s="158"/>
      <c r="J47" s="158"/>
      <c r="L47" s="181"/>
      <c r="M47" s="181"/>
      <c r="N47" s="181"/>
      <c r="O47" s="181"/>
      <c r="P47" s="181"/>
      <c r="Q47" s="181"/>
    </row>
    <row r="48" spans="1:17" ht="17.100000000000001" customHeight="1">
      <c r="A48" s="157"/>
      <c r="B48" s="157"/>
      <c r="C48" s="157"/>
      <c r="D48" s="157"/>
      <c r="E48" s="157"/>
      <c r="F48" s="157"/>
      <c r="G48" s="157"/>
      <c r="H48" s="157"/>
      <c r="I48" s="157"/>
      <c r="L48" s="181"/>
      <c r="M48" s="181"/>
      <c r="N48" s="181"/>
      <c r="O48" s="181"/>
      <c r="P48" s="181"/>
      <c r="Q48" s="181"/>
    </row>
    <row r="49" spans="12:16" ht="17.100000000000001" customHeight="1">
      <c r="L49" s="181"/>
      <c r="M49" s="181"/>
      <c r="N49" s="181"/>
      <c r="O49" s="181"/>
      <c r="P49" s="181"/>
    </row>
    <row r="50" spans="12:16" ht="17.100000000000001" customHeight="1">
      <c r="L50" s="181"/>
      <c r="M50" s="181"/>
      <c r="N50" s="181"/>
      <c r="O50" s="181"/>
      <c r="P50" s="181"/>
    </row>
    <row r="51" spans="12:16" ht="17.100000000000001" customHeight="1">
      <c r="L51" s="181"/>
      <c r="M51" s="181"/>
      <c r="N51" s="181"/>
      <c r="O51" s="181"/>
      <c r="P51" s="181"/>
    </row>
    <row r="52" spans="12:16" ht="17.100000000000001" customHeight="1">
      <c r="L52" s="181"/>
      <c r="M52" s="181"/>
      <c r="N52" s="181"/>
      <c r="O52" s="181"/>
      <c r="P52" s="181"/>
    </row>
    <row r="53" spans="12:16" ht="17.100000000000001" customHeight="1">
      <c r="L53" s="181"/>
      <c r="M53" s="181"/>
      <c r="N53" s="181"/>
      <c r="O53" s="181"/>
      <c r="P53" s="181"/>
    </row>
    <row r="54" spans="12:16" ht="15" customHeight="1">
      <c r="L54" s="181"/>
      <c r="M54" s="181"/>
      <c r="N54" s="181"/>
      <c r="O54" s="181"/>
      <c r="P54" s="181"/>
    </row>
    <row r="55" spans="12:16" ht="8.25" customHeight="1">
      <c r="L55" s="181"/>
      <c r="M55" s="181"/>
      <c r="N55" s="181"/>
      <c r="O55" s="181"/>
      <c r="P55" s="181"/>
    </row>
    <row r="65" spans="11:11">
      <c r="K65" s="162"/>
    </row>
    <row r="66" spans="11:11">
      <c r="K66" s="162"/>
    </row>
    <row r="67" spans="11:11">
      <c r="K67" s="177"/>
    </row>
    <row r="68" spans="11:11">
      <c r="K68" s="177"/>
    </row>
    <row r="69" spans="11:11">
      <c r="K69" s="162"/>
    </row>
    <row r="70" spans="11:11">
      <c r="K70" s="162"/>
    </row>
    <row r="71" spans="11:11">
      <c r="K71" s="162"/>
    </row>
    <row r="72" spans="11:11">
      <c r="K72" s="162"/>
    </row>
    <row r="73" spans="11:11">
      <c r="K73" s="162"/>
    </row>
    <row r="74" spans="11:11">
      <c r="K74" s="162"/>
    </row>
    <row r="75" spans="11:11">
      <c r="K75" s="177"/>
    </row>
    <row r="76" spans="11:11">
      <c r="K76" s="162"/>
    </row>
    <row r="77" spans="11:11">
      <c r="K77" s="162"/>
    </row>
    <row r="78" spans="11:11">
      <c r="K78" s="162"/>
    </row>
    <row r="79" spans="11:11">
      <c r="K79" s="185"/>
    </row>
  </sheetData>
  <mergeCells count="24">
    <mergeCell ref="B28:E28"/>
    <mergeCell ref="B19:H19"/>
    <mergeCell ref="G18:H18"/>
    <mergeCell ref="D29:I32"/>
    <mergeCell ref="B34:E34"/>
    <mergeCell ref="B45:E45"/>
    <mergeCell ref="H46:J46"/>
    <mergeCell ref="D41:I44"/>
    <mergeCell ref="B40:E40"/>
    <mergeCell ref="D35:I38"/>
    <mergeCell ref="A1:I1"/>
    <mergeCell ref="A8:D8"/>
    <mergeCell ref="A25:I26"/>
    <mergeCell ref="D2:F2"/>
    <mergeCell ref="D3:E3"/>
    <mergeCell ref="D4:E4"/>
    <mergeCell ref="A2:C2"/>
    <mergeCell ref="A3:C3"/>
    <mergeCell ref="A4:C4"/>
    <mergeCell ref="A16:E16"/>
    <mergeCell ref="A10:G10"/>
    <mergeCell ref="A12:D12"/>
    <mergeCell ref="B20:H20"/>
    <mergeCell ref="D5:E5"/>
  </mergeCells>
  <phoneticPr fontId="0" type="noConversion"/>
  <printOptions horizontalCentered="1" verticalCentered="1"/>
  <pageMargins left="0.25" right="0.25" top="0.25" bottom="0.5" header="0.25" footer="0.25"/>
  <pageSetup scale="84" orientation="landscape" r:id="rId1"/>
  <headerFooter alignWithMargins="0">
    <oddFooter>&amp;L&amp;"Arial,Bold"&amp;8 11/2024&amp;C&amp;"Arial,Bold"&amp;8AIDS Institute&amp;R&amp;"Arial,Bold"&amp;8 (3)</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53"/>
  <sheetViews>
    <sheetView showGridLines="0" showZeros="0" zoomScale="85" workbookViewId="0">
      <selection activeCell="D8" sqref="D8:I11"/>
    </sheetView>
  </sheetViews>
  <sheetFormatPr defaultRowHeight="12.75"/>
  <cols>
    <col min="1" max="1" width="6.5703125" style="2" customWidth="1"/>
    <col min="2" max="3" width="4.7109375" customWidth="1"/>
    <col min="4" max="4" width="59.42578125" customWidth="1"/>
    <col min="5" max="5" width="23" customWidth="1"/>
    <col min="6" max="6" width="10.5703125" customWidth="1"/>
    <col min="7" max="7" width="9.5703125" customWidth="1"/>
    <col min="8" max="8" width="29.28515625" customWidth="1"/>
    <col min="9" max="9" width="18.42578125" style="7" customWidth="1"/>
    <col min="10" max="10" width="25" style="56" customWidth="1"/>
    <col min="11" max="11" width="25.42578125" customWidth="1"/>
    <col min="12" max="12" width="15" customWidth="1"/>
  </cols>
  <sheetData>
    <row r="1" spans="1:12" s="15" customFormat="1" ht="16.5" customHeight="1">
      <c r="A1" s="661" t="s">
        <v>63</v>
      </c>
      <c r="B1" s="661"/>
      <c r="C1" s="661"/>
      <c r="D1" s="661"/>
      <c r="E1" s="661"/>
      <c r="F1" s="661"/>
      <c r="G1" s="661"/>
      <c r="H1" s="661"/>
      <c r="I1" s="661"/>
      <c r="J1" s="73"/>
    </row>
    <row r="2" spans="1:12" s="15" customFormat="1" ht="15" customHeight="1">
      <c r="A2" s="660" t="s">
        <v>29</v>
      </c>
      <c r="B2" s="660"/>
      <c r="C2" s="660"/>
      <c r="D2" s="640">
        <f>'SUMMARY BUDGET P.1 '!D6:F6</f>
        <v>0</v>
      </c>
      <c r="E2" s="640"/>
      <c r="F2" s="640"/>
      <c r="G2" s="45"/>
      <c r="H2" s="45"/>
      <c r="I2" s="45"/>
      <c r="J2" s="45"/>
      <c r="K2" s="16"/>
    </row>
    <row r="3" spans="1:12" s="15" customFormat="1" ht="15" customHeight="1">
      <c r="A3" s="660" t="s">
        <v>30</v>
      </c>
      <c r="B3" s="660"/>
      <c r="C3" s="660"/>
      <c r="D3" s="641">
        <f>'SUMMARY BUDGET P.1 '!D7:E7</f>
        <v>0</v>
      </c>
      <c r="E3" s="641"/>
      <c r="F3" s="39"/>
      <c r="G3" s="46"/>
      <c r="H3" s="47"/>
      <c r="I3" s="47"/>
      <c r="J3" s="47"/>
      <c r="K3" s="17"/>
    </row>
    <row r="4" spans="1:12" s="22" customFormat="1" ht="14.25" customHeight="1">
      <c r="A4" s="660" t="s">
        <v>31</v>
      </c>
      <c r="B4" s="660"/>
      <c r="C4" s="660"/>
      <c r="D4" s="640">
        <f>'SUMMARY BUDGET P.1 '!D8:E8</f>
        <v>0</v>
      </c>
      <c r="E4" s="640"/>
      <c r="F4" s="48"/>
      <c r="G4" s="49"/>
      <c r="H4" s="49"/>
      <c r="I4" s="50"/>
      <c r="J4" s="51"/>
      <c r="K4" s="20"/>
      <c r="L4" s="21"/>
    </row>
    <row r="5" spans="1:12" s="22" customFormat="1" ht="14.25" customHeight="1">
      <c r="A5" s="32"/>
      <c r="B5" s="32"/>
      <c r="C5" s="32"/>
      <c r="D5" s="640">
        <f>'SUMMARY BUDGET P.1 '!D9:E9</f>
        <v>0</v>
      </c>
      <c r="E5" s="640"/>
      <c r="F5" s="18"/>
      <c r="G5" s="19"/>
      <c r="H5" s="19"/>
      <c r="I5" s="20"/>
      <c r="J5" s="51"/>
      <c r="K5" s="20"/>
      <c r="L5" s="21"/>
    </row>
    <row r="6" spans="1:12" s="3" customFormat="1" ht="33" customHeight="1" thickBot="1">
      <c r="A6" s="657" t="s">
        <v>164</v>
      </c>
      <c r="B6" s="658"/>
      <c r="C6" s="658"/>
      <c r="D6" s="658"/>
      <c r="E6" s="658"/>
      <c r="F6" s="658"/>
      <c r="G6" s="658"/>
      <c r="H6" s="658"/>
      <c r="I6" s="658"/>
      <c r="J6" s="79"/>
      <c r="K6" s="13"/>
      <c r="L6" s="4"/>
    </row>
    <row r="7" spans="1:12" ht="15" customHeight="1">
      <c r="A7" s="94" t="s">
        <v>5</v>
      </c>
      <c r="B7" s="659"/>
      <c r="C7" s="659"/>
      <c r="D7" s="659"/>
      <c r="E7" s="659"/>
      <c r="F7" s="95"/>
      <c r="G7" s="96"/>
      <c r="H7" s="96"/>
      <c r="I7" s="97"/>
      <c r="J7" s="64"/>
      <c r="K7" s="12"/>
    </row>
    <row r="8" spans="1:12" ht="15" customHeight="1">
      <c r="A8" s="86" t="s">
        <v>39</v>
      </c>
      <c r="B8" s="80"/>
      <c r="C8" s="80"/>
      <c r="D8" s="649"/>
      <c r="E8" s="649"/>
      <c r="F8" s="649"/>
      <c r="G8" s="649"/>
      <c r="H8" s="649"/>
      <c r="I8" s="650"/>
      <c r="J8" s="99"/>
      <c r="K8" s="10"/>
    </row>
    <row r="9" spans="1:12" ht="15" customHeight="1">
      <c r="A9" s="93"/>
      <c r="B9" s="80"/>
      <c r="C9" s="80"/>
      <c r="D9" s="649"/>
      <c r="E9" s="649"/>
      <c r="F9" s="649"/>
      <c r="G9" s="649"/>
      <c r="H9" s="649"/>
      <c r="I9" s="650"/>
      <c r="J9" s="81"/>
      <c r="K9" s="9"/>
    </row>
    <row r="10" spans="1:12" ht="15" customHeight="1">
      <c r="A10" s="93"/>
      <c r="B10" s="80"/>
      <c r="C10" s="80"/>
      <c r="D10" s="649"/>
      <c r="E10" s="649"/>
      <c r="F10" s="649"/>
      <c r="G10" s="649"/>
      <c r="H10" s="649"/>
      <c r="I10" s="650"/>
      <c r="J10" s="81"/>
      <c r="K10" s="9"/>
    </row>
    <row r="11" spans="1:12" ht="15" customHeight="1">
      <c r="A11" s="93"/>
      <c r="B11" s="80"/>
      <c r="C11" s="80"/>
      <c r="D11" s="649"/>
      <c r="E11" s="649"/>
      <c r="F11" s="649"/>
      <c r="G11" s="649"/>
      <c r="H11" s="649"/>
      <c r="I11" s="650"/>
      <c r="J11" s="81"/>
      <c r="K11" s="9"/>
    </row>
    <row r="12" spans="1:12" ht="15" customHeight="1">
      <c r="A12" s="93"/>
      <c r="B12" s="80"/>
      <c r="C12" s="80"/>
      <c r="D12" s="101"/>
      <c r="E12" s="101"/>
      <c r="F12" s="101"/>
      <c r="G12" s="101"/>
      <c r="H12" s="101"/>
      <c r="I12" s="102"/>
      <c r="J12" s="81"/>
      <c r="K12" s="9"/>
    </row>
    <row r="13" spans="1:12" ht="15" customHeight="1">
      <c r="A13" s="91" t="s">
        <v>5</v>
      </c>
      <c r="B13" s="651"/>
      <c r="C13" s="651"/>
      <c r="D13" s="651"/>
      <c r="E13" s="651"/>
      <c r="F13" s="92"/>
      <c r="G13" s="54"/>
      <c r="H13" s="54"/>
      <c r="I13" s="74"/>
      <c r="J13" s="82"/>
      <c r="K13" s="12"/>
    </row>
    <row r="14" spans="1:12" ht="15" customHeight="1">
      <c r="A14" s="86" t="s">
        <v>39</v>
      </c>
      <c r="B14" s="80"/>
      <c r="C14" s="80"/>
      <c r="D14" s="649"/>
      <c r="E14" s="649"/>
      <c r="F14" s="649"/>
      <c r="G14" s="649"/>
      <c r="H14" s="649"/>
      <c r="I14" s="650"/>
      <c r="J14" s="81"/>
      <c r="K14" s="10"/>
    </row>
    <row r="15" spans="1:12" ht="15" customHeight="1">
      <c r="A15" s="93"/>
      <c r="B15" s="80"/>
      <c r="C15" s="80"/>
      <c r="D15" s="649"/>
      <c r="E15" s="649"/>
      <c r="F15" s="649"/>
      <c r="G15" s="649"/>
      <c r="H15" s="649"/>
      <c r="I15" s="650"/>
      <c r="J15" s="81"/>
      <c r="K15" s="9"/>
    </row>
    <row r="16" spans="1:12" ht="15" customHeight="1">
      <c r="A16" s="93"/>
      <c r="B16" s="80"/>
      <c r="C16" s="80"/>
      <c r="D16" s="649"/>
      <c r="E16" s="649"/>
      <c r="F16" s="649"/>
      <c r="G16" s="649"/>
      <c r="H16" s="649"/>
      <c r="I16" s="650"/>
      <c r="J16" s="100"/>
      <c r="K16" s="9"/>
    </row>
    <row r="17" spans="1:17" ht="15" customHeight="1">
      <c r="A17" s="93"/>
      <c r="B17" s="80"/>
      <c r="C17" s="80"/>
      <c r="D17" s="649"/>
      <c r="E17" s="649"/>
      <c r="F17" s="649"/>
      <c r="G17" s="649"/>
      <c r="H17" s="649"/>
      <c r="I17" s="650"/>
      <c r="J17" s="81"/>
      <c r="K17" s="9"/>
    </row>
    <row r="18" spans="1:17" ht="15" customHeight="1">
      <c r="A18" s="93"/>
      <c r="B18" s="80"/>
      <c r="C18" s="80"/>
      <c r="D18" s="101"/>
      <c r="E18" s="101"/>
      <c r="F18" s="101"/>
      <c r="G18" s="101"/>
      <c r="H18" s="101"/>
      <c r="I18" s="102"/>
      <c r="J18" s="81"/>
      <c r="K18" s="9"/>
    </row>
    <row r="19" spans="1:17" ht="15" customHeight="1">
      <c r="A19" s="91" t="s">
        <v>5</v>
      </c>
      <c r="B19" s="651"/>
      <c r="C19" s="651"/>
      <c r="D19" s="651"/>
      <c r="E19" s="651"/>
      <c r="F19" s="92"/>
      <c r="G19" s="54"/>
      <c r="H19" s="54"/>
      <c r="I19" s="74"/>
      <c r="J19" s="82"/>
      <c r="K19" s="12"/>
    </row>
    <row r="20" spans="1:17" ht="15" customHeight="1">
      <c r="A20" s="86" t="s">
        <v>39</v>
      </c>
      <c r="B20" s="80"/>
      <c r="C20" s="80"/>
      <c r="D20" s="649"/>
      <c r="E20" s="649"/>
      <c r="F20" s="649"/>
      <c r="G20" s="649"/>
      <c r="H20" s="649"/>
      <c r="I20" s="650"/>
      <c r="J20" s="81"/>
      <c r="K20" s="10"/>
    </row>
    <row r="21" spans="1:17" ht="15" customHeight="1">
      <c r="A21" s="93"/>
      <c r="B21" s="80"/>
      <c r="C21" s="80"/>
      <c r="D21" s="649"/>
      <c r="E21" s="649"/>
      <c r="F21" s="649"/>
      <c r="G21" s="649"/>
      <c r="H21" s="649"/>
      <c r="I21" s="650"/>
      <c r="J21" s="81"/>
      <c r="K21" s="9"/>
    </row>
    <row r="22" spans="1:17" ht="15" customHeight="1">
      <c r="A22" s="93"/>
      <c r="B22" s="80"/>
      <c r="C22" s="80"/>
      <c r="D22" s="649"/>
      <c r="E22" s="649"/>
      <c r="F22" s="649"/>
      <c r="G22" s="649"/>
      <c r="H22" s="649"/>
      <c r="I22" s="650"/>
      <c r="J22" s="81"/>
      <c r="K22" s="9"/>
    </row>
    <row r="23" spans="1:17" ht="15" customHeight="1">
      <c r="A23" s="93"/>
      <c r="B23" s="80"/>
      <c r="C23" s="80"/>
      <c r="D23" s="649"/>
      <c r="E23" s="649"/>
      <c r="F23" s="649"/>
      <c r="G23" s="649"/>
      <c r="H23" s="649"/>
      <c r="I23" s="650"/>
      <c r="J23" s="81"/>
      <c r="K23" s="9"/>
    </row>
    <row r="24" spans="1:17" ht="15" customHeight="1">
      <c r="A24" s="93"/>
      <c r="B24" s="80"/>
      <c r="C24" s="80"/>
      <c r="D24" s="101"/>
      <c r="E24" s="101"/>
      <c r="F24" s="101"/>
      <c r="G24" s="101"/>
      <c r="H24" s="101"/>
      <c r="I24" s="102"/>
      <c r="J24" s="81"/>
      <c r="K24" s="9"/>
    </row>
    <row r="25" spans="1:17" ht="15" customHeight="1">
      <c r="A25" s="91" t="s">
        <v>5</v>
      </c>
      <c r="B25" s="651"/>
      <c r="C25" s="651"/>
      <c r="D25" s="651"/>
      <c r="E25" s="651"/>
      <c r="F25" s="92"/>
      <c r="G25" s="54"/>
      <c r="H25" s="54"/>
      <c r="I25" s="74"/>
      <c r="J25" s="82"/>
      <c r="K25" s="12"/>
    </row>
    <row r="26" spans="1:17" ht="15" customHeight="1">
      <c r="A26" s="86" t="s">
        <v>39</v>
      </c>
      <c r="B26" s="80"/>
      <c r="C26" s="80"/>
      <c r="D26" s="649"/>
      <c r="E26" s="649"/>
      <c r="F26" s="649"/>
      <c r="G26" s="649"/>
      <c r="H26" s="649"/>
      <c r="I26" s="650"/>
      <c r="J26" s="81"/>
      <c r="K26" s="10"/>
    </row>
    <row r="27" spans="1:17" ht="15" customHeight="1">
      <c r="A27" s="93"/>
      <c r="B27" s="80"/>
      <c r="C27" s="80"/>
      <c r="D27" s="649"/>
      <c r="E27" s="649"/>
      <c r="F27" s="649"/>
      <c r="G27" s="649"/>
      <c r="H27" s="649"/>
      <c r="I27" s="650"/>
      <c r="J27" s="81"/>
      <c r="K27" s="9"/>
    </row>
    <row r="28" spans="1:17" ht="15" customHeight="1">
      <c r="A28" s="93"/>
      <c r="B28" s="80"/>
      <c r="C28" s="80"/>
      <c r="D28" s="649"/>
      <c r="E28" s="649"/>
      <c r="F28" s="649"/>
      <c r="G28" s="649"/>
      <c r="H28" s="649"/>
      <c r="I28" s="650"/>
      <c r="J28" s="81"/>
      <c r="K28" s="9"/>
    </row>
    <row r="29" spans="1:17" ht="15" customHeight="1">
      <c r="A29" s="93"/>
      <c r="B29" s="80"/>
      <c r="C29" s="80"/>
      <c r="D29" s="649"/>
      <c r="E29" s="649"/>
      <c r="F29" s="649"/>
      <c r="G29" s="649"/>
      <c r="H29" s="649"/>
      <c r="I29" s="650"/>
      <c r="J29" s="81"/>
      <c r="K29" s="9"/>
    </row>
    <row r="30" spans="1:17" ht="15" customHeight="1">
      <c r="A30" s="93"/>
      <c r="B30" s="80"/>
      <c r="C30" s="80"/>
      <c r="D30" s="101"/>
      <c r="E30" s="101"/>
      <c r="F30" s="101"/>
      <c r="G30" s="101"/>
      <c r="H30" s="101"/>
      <c r="I30" s="102"/>
      <c r="J30" s="81"/>
      <c r="K30" s="9"/>
    </row>
    <row r="31" spans="1:17" ht="15" customHeight="1">
      <c r="A31" s="91" t="s">
        <v>5</v>
      </c>
      <c r="B31" s="651"/>
      <c r="C31" s="651"/>
      <c r="D31" s="651"/>
      <c r="E31" s="651"/>
      <c r="F31" s="92"/>
      <c r="G31" s="54"/>
      <c r="H31" s="54"/>
      <c r="I31" s="74"/>
      <c r="J31" s="82"/>
      <c r="K31" s="12"/>
    </row>
    <row r="32" spans="1:17" s="1" customFormat="1" ht="15" customHeight="1">
      <c r="A32" s="86" t="s">
        <v>39</v>
      </c>
      <c r="B32" s="80"/>
      <c r="C32" s="80"/>
      <c r="D32" s="649"/>
      <c r="E32" s="649"/>
      <c r="F32" s="649"/>
      <c r="G32" s="649"/>
      <c r="H32" s="649"/>
      <c r="I32" s="650"/>
      <c r="J32" s="81"/>
      <c r="K32" s="10"/>
      <c r="L32" s="6"/>
      <c r="M32" s="6"/>
      <c r="N32" s="6"/>
      <c r="O32" s="6"/>
      <c r="P32" s="6"/>
      <c r="Q32" s="6"/>
    </row>
    <row r="33" spans="1:17" s="1" customFormat="1" ht="15" customHeight="1">
      <c r="A33" s="93"/>
      <c r="B33" s="80"/>
      <c r="C33" s="80"/>
      <c r="D33" s="649"/>
      <c r="E33" s="649"/>
      <c r="F33" s="649"/>
      <c r="G33" s="649"/>
      <c r="H33" s="649"/>
      <c r="I33" s="650"/>
      <c r="J33" s="81"/>
      <c r="K33" s="9"/>
      <c r="L33" s="6"/>
      <c r="M33" s="6"/>
      <c r="N33" s="6"/>
      <c r="O33" s="6"/>
      <c r="P33" s="6"/>
      <c r="Q33" s="6"/>
    </row>
    <row r="34" spans="1:17" s="11" customFormat="1" ht="15" customHeight="1">
      <c r="A34" s="93"/>
      <c r="B34" s="80"/>
      <c r="C34" s="80"/>
      <c r="D34" s="649"/>
      <c r="E34" s="649"/>
      <c r="F34" s="649"/>
      <c r="G34" s="649"/>
      <c r="H34" s="649"/>
      <c r="I34" s="650"/>
      <c r="J34" s="81"/>
      <c r="K34" s="9"/>
      <c r="L34" s="6"/>
      <c r="M34" s="6"/>
      <c r="N34" s="6"/>
      <c r="O34" s="8"/>
      <c r="P34" s="8"/>
    </row>
    <row r="35" spans="1:17" s="11" customFormat="1" ht="15" customHeight="1">
      <c r="A35" s="93"/>
      <c r="B35" s="80"/>
      <c r="C35" s="80"/>
      <c r="D35" s="649"/>
      <c r="E35" s="649"/>
      <c r="F35" s="649"/>
      <c r="G35" s="649"/>
      <c r="H35" s="649"/>
      <c r="I35" s="650"/>
      <c r="J35" s="81"/>
      <c r="K35" s="9"/>
      <c r="L35" s="6"/>
      <c r="M35" s="6"/>
      <c r="N35" s="6"/>
      <c r="O35" s="8"/>
      <c r="P35" s="8"/>
    </row>
    <row r="36" spans="1:17" s="11" customFormat="1" ht="15" customHeight="1">
      <c r="A36" s="93"/>
      <c r="B36" s="80"/>
      <c r="C36" s="80"/>
      <c r="D36" s="101"/>
      <c r="E36" s="101"/>
      <c r="F36" s="101"/>
      <c r="G36" s="101"/>
      <c r="H36" s="101"/>
      <c r="I36" s="102"/>
      <c r="J36" s="81"/>
      <c r="K36" s="9"/>
      <c r="L36" s="6"/>
      <c r="M36" s="6"/>
      <c r="N36" s="6"/>
      <c r="O36" s="8"/>
      <c r="P36" s="8"/>
    </row>
    <row r="37" spans="1:17" s="11" customFormat="1" ht="15" customHeight="1">
      <c r="A37" s="91" t="s">
        <v>5</v>
      </c>
      <c r="B37" s="651"/>
      <c r="C37" s="651"/>
      <c r="D37" s="651"/>
      <c r="E37" s="651"/>
      <c r="F37" s="92"/>
      <c r="G37" s="54"/>
      <c r="H37" s="54"/>
      <c r="I37" s="74"/>
      <c r="J37" s="82"/>
      <c r="K37" s="12"/>
      <c r="L37" s="6"/>
      <c r="M37" s="6"/>
      <c r="N37" s="6"/>
      <c r="O37" s="8"/>
      <c r="P37" s="8"/>
    </row>
    <row r="38" spans="1:17" s="11" customFormat="1" ht="15" customHeight="1">
      <c r="A38" s="86" t="s">
        <v>39</v>
      </c>
      <c r="B38" s="80"/>
      <c r="C38" s="80"/>
      <c r="D38" s="649"/>
      <c r="E38" s="649"/>
      <c r="F38" s="649"/>
      <c r="G38" s="649"/>
      <c r="H38" s="649"/>
      <c r="I38" s="650"/>
      <c r="J38" s="81"/>
      <c r="K38" s="10"/>
      <c r="L38" s="6"/>
      <c r="M38" s="6"/>
      <c r="N38" s="6"/>
      <c r="O38" s="8"/>
      <c r="P38" s="8"/>
    </row>
    <row r="39" spans="1:17" s="11" customFormat="1" ht="15" customHeight="1">
      <c r="A39" s="93"/>
      <c r="B39" s="80"/>
      <c r="C39" s="80"/>
      <c r="D39" s="649"/>
      <c r="E39" s="649"/>
      <c r="F39" s="649"/>
      <c r="G39" s="649"/>
      <c r="H39" s="649"/>
      <c r="I39" s="650"/>
      <c r="J39" s="81"/>
      <c r="K39" s="9"/>
      <c r="L39" s="6"/>
      <c r="M39" s="6"/>
      <c r="N39" s="6"/>
      <c r="O39" s="8"/>
      <c r="P39" s="8"/>
    </row>
    <row r="40" spans="1:17" s="11" customFormat="1" ht="15" customHeight="1">
      <c r="A40" s="93"/>
      <c r="B40" s="80"/>
      <c r="C40" s="80"/>
      <c r="D40" s="649"/>
      <c r="E40" s="649"/>
      <c r="F40" s="649"/>
      <c r="G40" s="649"/>
      <c r="H40" s="649"/>
      <c r="I40" s="650"/>
      <c r="J40" s="81"/>
      <c r="K40" s="9"/>
      <c r="L40" s="6"/>
      <c r="M40" s="6"/>
      <c r="N40" s="6"/>
      <c r="O40" s="8"/>
      <c r="P40" s="8"/>
    </row>
    <row r="41" spans="1:17" s="11" customFormat="1" ht="15" customHeight="1">
      <c r="A41" s="93"/>
      <c r="B41" s="80"/>
      <c r="C41" s="80"/>
      <c r="D41" s="649"/>
      <c r="E41" s="649"/>
      <c r="F41" s="649"/>
      <c r="G41" s="649"/>
      <c r="H41" s="649"/>
      <c r="I41" s="650"/>
      <c r="J41" s="81"/>
      <c r="K41" s="9"/>
      <c r="L41" s="6"/>
      <c r="M41" s="6"/>
      <c r="N41" s="6"/>
      <c r="O41" s="8"/>
      <c r="P41" s="8"/>
    </row>
    <row r="42" spans="1:17" s="11" customFormat="1" ht="15" customHeight="1" thickBot="1">
      <c r="A42" s="87"/>
      <c r="B42" s="656"/>
      <c r="C42" s="656"/>
      <c r="D42" s="656"/>
      <c r="E42" s="656"/>
      <c r="F42" s="89"/>
      <c r="G42" s="88"/>
      <c r="H42" s="88"/>
      <c r="I42" s="90"/>
      <c r="J42" s="84"/>
    </row>
    <row r="43" spans="1:17" s="11" customFormat="1" ht="15" customHeight="1">
      <c r="A43" s="98"/>
      <c r="B43" s="98"/>
      <c r="C43" s="98"/>
      <c r="D43" s="98"/>
      <c r="E43" s="98"/>
      <c r="F43" s="98"/>
      <c r="G43" s="98"/>
      <c r="H43" s="98"/>
      <c r="I43" s="98"/>
      <c r="J43" s="84"/>
    </row>
    <row r="44" spans="1:17" s="11" customFormat="1" ht="15" customHeight="1">
      <c r="A44" s="83"/>
      <c r="B44" s="84"/>
      <c r="C44" s="84"/>
      <c r="D44" s="84"/>
      <c r="E44" s="84"/>
      <c r="F44" s="84"/>
      <c r="G44" s="84"/>
      <c r="H44" s="84"/>
      <c r="I44" s="84"/>
      <c r="J44" s="84"/>
    </row>
    <row r="45" spans="1:17" s="11" customFormat="1" ht="15" customHeight="1">
      <c r="A45" s="83"/>
      <c r="B45" s="84"/>
      <c r="C45" s="84"/>
      <c r="D45" s="84"/>
      <c r="E45" s="84"/>
      <c r="F45" s="84"/>
      <c r="G45" s="84"/>
      <c r="H45" s="84"/>
      <c r="I45" s="84"/>
      <c r="J45" s="84"/>
    </row>
    <row r="46" spans="1:17" ht="15" customHeight="1">
      <c r="A46" s="56"/>
      <c r="B46" s="56"/>
      <c r="C46" s="56"/>
      <c r="D46" s="56"/>
      <c r="E46" s="56"/>
      <c r="F46" s="56"/>
      <c r="G46" s="56"/>
      <c r="H46" s="56"/>
      <c r="I46" s="56"/>
    </row>
    <row r="47" spans="1:17" ht="15" customHeight="1">
      <c r="A47"/>
      <c r="I47"/>
    </row>
    <row r="48" spans="1:17" ht="15" customHeight="1"/>
    <row r="49" ht="15" customHeight="1"/>
    <row r="50" ht="15" customHeight="1"/>
    <row r="51" ht="15" customHeight="1"/>
    <row r="52" ht="15" customHeight="1"/>
    <row r="53" ht="15" customHeight="1"/>
  </sheetData>
  <mergeCells count="22">
    <mergeCell ref="A4:C4"/>
    <mergeCell ref="D4:E4"/>
    <mergeCell ref="A1:I1"/>
    <mergeCell ref="A2:C2"/>
    <mergeCell ref="A3:C3"/>
    <mergeCell ref="D2:F2"/>
    <mergeCell ref="D3:E3"/>
    <mergeCell ref="B42:E42"/>
    <mergeCell ref="A6:I6"/>
    <mergeCell ref="B7:E7"/>
    <mergeCell ref="B25:E25"/>
    <mergeCell ref="D20:I23"/>
    <mergeCell ref="D14:I17"/>
    <mergeCell ref="D26:I29"/>
    <mergeCell ref="D5:E5"/>
    <mergeCell ref="D38:I41"/>
    <mergeCell ref="D8:I11"/>
    <mergeCell ref="B37:E37"/>
    <mergeCell ref="B31:E31"/>
    <mergeCell ref="D32:I35"/>
    <mergeCell ref="B13:E13"/>
    <mergeCell ref="B19:E19"/>
  </mergeCells>
  <phoneticPr fontId="0" type="noConversion"/>
  <printOptions horizontalCentered="1" verticalCentered="1"/>
  <pageMargins left="0.25" right="0.25" top="0.25" bottom="0.5" header="0.25" footer="0.25"/>
  <pageSetup scale="82" orientation="landscape" r:id="rId1"/>
  <headerFooter alignWithMargins="0">
    <oddFooter>&amp;L&amp;"Arial,Bold"&amp;8 11/2024&amp;C&amp;"Arial,Bold"&amp;8AIDS Institute&amp;R&amp;"Arial,Bold"&amp;8(3A)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1">
    <pageSetUpPr fitToPage="1"/>
  </sheetPr>
  <dimension ref="A1:Q55"/>
  <sheetViews>
    <sheetView showGridLines="0" showZeros="0" topLeftCell="A14" zoomScale="85" workbookViewId="0">
      <selection activeCell="H19" sqref="H19"/>
    </sheetView>
  </sheetViews>
  <sheetFormatPr defaultColWidth="8.7109375" defaultRowHeight="12.75"/>
  <cols>
    <col min="1" max="1" width="6.5703125" style="309" customWidth="1"/>
    <col min="2" max="3" width="4.7109375" style="270" customWidth="1"/>
    <col min="4" max="4" width="46.42578125" style="270" customWidth="1"/>
    <col min="5" max="5" width="20.42578125" style="270" customWidth="1"/>
    <col min="6" max="6" width="2.42578125" style="270" customWidth="1"/>
    <col min="7" max="7" width="9.5703125" style="270" customWidth="1"/>
    <col min="8" max="8" width="26.42578125" style="270" customWidth="1"/>
    <col min="9" max="9" width="27" style="286" customWidth="1"/>
    <col min="10" max="10" width="19.5703125" style="270" customWidth="1"/>
    <col min="11" max="11" width="3.42578125" style="270" customWidth="1"/>
    <col min="12" max="12" width="15" style="270" customWidth="1"/>
    <col min="13" max="16384" width="8.7109375" style="270"/>
  </cols>
  <sheetData>
    <row r="1" spans="1:12" s="176" customFormat="1" ht="15">
      <c r="A1" s="671" t="s">
        <v>50</v>
      </c>
      <c r="B1" s="671"/>
      <c r="C1" s="671"/>
      <c r="D1" s="671"/>
      <c r="E1" s="671"/>
      <c r="F1" s="671"/>
      <c r="G1" s="671"/>
      <c r="H1" s="671"/>
      <c r="I1" s="671"/>
      <c r="J1" s="671"/>
    </row>
    <row r="2" spans="1:12" s="176" customFormat="1" ht="15" customHeight="1">
      <c r="A2" s="642" t="s">
        <v>29</v>
      </c>
      <c r="B2" s="642"/>
      <c r="C2" s="642"/>
      <c r="D2" s="640">
        <f>'SUMMARY BUDGET P.1 '!D6:F6</f>
        <v>0</v>
      </c>
      <c r="E2" s="640"/>
      <c r="F2" s="640"/>
      <c r="G2" s="255"/>
      <c r="H2" s="255"/>
      <c r="I2" s="255"/>
      <c r="J2" s="255"/>
      <c r="K2" s="198"/>
    </row>
    <row r="3" spans="1:12" s="176" customFormat="1" ht="15" customHeight="1">
      <c r="A3" s="642" t="s">
        <v>30</v>
      </c>
      <c r="B3" s="642"/>
      <c r="C3" s="642"/>
      <c r="D3" s="672">
        <f>'SUMMARY BUDGET P.1 '!D7:F7</f>
        <v>0</v>
      </c>
      <c r="E3" s="672"/>
      <c r="F3" s="197"/>
      <c r="G3" s="181"/>
      <c r="H3" s="256"/>
      <c r="I3" s="257"/>
      <c r="J3" s="257"/>
      <c r="K3" s="199"/>
    </row>
    <row r="4" spans="1:12" s="204" customFormat="1" ht="14.25" customHeight="1">
      <c r="A4" s="642" t="s">
        <v>31</v>
      </c>
      <c r="B4" s="642"/>
      <c r="C4" s="642"/>
      <c r="D4" s="640">
        <f>'SUMMARY BUDGET P.1 '!D8:F8</f>
        <v>0</v>
      </c>
      <c r="E4" s="640"/>
      <c r="F4" s="200"/>
      <c r="G4" s="201"/>
      <c r="H4" s="201"/>
      <c r="I4" s="142"/>
      <c r="J4" s="202"/>
      <c r="K4" s="142"/>
      <c r="L4" s="203"/>
    </row>
    <row r="5" spans="1:12" s="204" customFormat="1" ht="14.25" customHeight="1" thickBot="1">
      <c r="A5" s="258"/>
      <c r="B5" s="258"/>
      <c r="C5" s="258"/>
      <c r="D5" s="648"/>
      <c r="E5" s="648"/>
      <c r="F5" s="259"/>
      <c r="G5" s="260"/>
      <c r="H5" s="260"/>
      <c r="I5" s="261"/>
      <c r="J5" s="259"/>
      <c r="K5" s="142"/>
      <c r="L5" s="203"/>
    </row>
    <row r="6" spans="1:12" s="266" customFormat="1" ht="29.25" customHeight="1">
      <c r="A6" s="676" t="s">
        <v>55</v>
      </c>
      <c r="B6" s="677"/>
      <c r="C6" s="675" t="s">
        <v>94</v>
      </c>
      <c r="D6" s="675"/>
      <c r="E6" s="675"/>
      <c r="F6" s="262"/>
      <c r="G6" s="263" t="s">
        <v>17</v>
      </c>
      <c r="H6" s="665" t="s">
        <v>64</v>
      </c>
      <c r="I6" s="665"/>
      <c r="J6" s="665"/>
      <c r="K6" s="264"/>
      <c r="L6" s="265"/>
    </row>
    <row r="7" spans="1:12" ht="20.100000000000001" customHeight="1">
      <c r="A7" s="267"/>
      <c r="B7" s="159"/>
      <c r="C7" s="159"/>
      <c r="D7" s="159"/>
      <c r="E7" s="159"/>
      <c r="F7" s="241"/>
      <c r="G7" s="268"/>
      <c r="H7" s="666"/>
      <c r="I7" s="666"/>
      <c r="J7" s="666"/>
      <c r="K7" s="269"/>
    </row>
    <row r="8" spans="1:12" ht="15" customHeight="1">
      <c r="A8" s="267"/>
      <c r="B8" s="271"/>
      <c r="C8" s="271"/>
      <c r="F8" s="272"/>
      <c r="G8" s="268"/>
      <c r="H8" s="268"/>
      <c r="I8" s="268"/>
      <c r="J8" s="268"/>
      <c r="K8" s="273"/>
    </row>
    <row r="9" spans="1:12" ht="18.75" customHeight="1">
      <c r="A9" s="267"/>
      <c r="B9" s="271"/>
      <c r="C9" s="271"/>
      <c r="D9" s="271" t="s">
        <v>32</v>
      </c>
      <c r="E9" s="274"/>
      <c r="F9" s="275"/>
      <c r="G9" s="176" t="s">
        <v>154</v>
      </c>
      <c r="I9" s="271" t="s">
        <v>21</v>
      </c>
      <c r="J9" s="276"/>
      <c r="K9" s="277"/>
    </row>
    <row r="10" spans="1:12" ht="18.75" customHeight="1">
      <c r="A10" s="278"/>
      <c r="B10" s="271"/>
      <c r="C10" s="271"/>
      <c r="D10" s="271" t="s">
        <v>33</v>
      </c>
      <c r="E10" s="274"/>
      <c r="F10" s="275"/>
      <c r="G10" s="673" t="s">
        <v>77</v>
      </c>
      <c r="H10" s="176"/>
      <c r="I10" s="271" t="s">
        <v>153</v>
      </c>
      <c r="J10" s="279"/>
      <c r="K10" s="280"/>
    </row>
    <row r="11" spans="1:12" ht="18.75" customHeight="1">
      <c r="A11" s="164"/>
      <c r="B11" s="157"/>
      <c r="C11" s="157"/>
      <c r="F11" s="281"/>
      <c r="G11" s="673"/>
      <c r="I11" s="282" t="s">
        <v>22</v>
      </c>
      <c r="J11" s="279"/>
      <c r="K11" s="283"/>
    </row>
    <row r="12" spans="1:12" ht="15" customHeight="1">
      <c r="A12" s="164"/>
      <c r="B12" s="157"/>
      <c r="C12" s="157"/>
      <c r="D12" s="178"/>
      <c r="E12" s="157"/>
      <c r="F12" s="281"/>
      <c r="G12" s="673"/>
      <c r="I12" s="181"/>
      <c r="J12" s="284"/>
      <c r="K12" s="283"/>
    </row>
    <row r="13" spans="1:12" ht="15" customHeight="1">
      <c r="A13" s="285"/>
      <c r="B13" s="184"/>
      <c r="C13" s="286"/>
      <c r="D13" s="271" t="s">
        <v>16</v>
      </c>
      <c r="E13" s="274">
        <f>SUM(E9:E10)</f>
        <v>0</v>
      </c>
      <c r="F13" s="275"/>
      <c r="G13" s="673"/>
      <c r="I13" s="271" t="s">
        <v>16</v>
      </c>
      <c r="J13" s="287">
        <f>SUM(J9:J11)</f>
        <v>0</v>
      </c>
      <c r="K13" s="283"/>
    </row>
    <row r="14" spans="1:12" ht="15" customHeight="1">
      <c r="A14" s="285"/>
      <c r="B14" s="184"/>
      <c r="C14" s="286"/>
      <c r="D14" s="226" t="s">
        <v>78</v>
      </c>
      <c r="E14" s="288">
        <f>E9</f>
        <v>0</v>
      </c>
      <c r="F14" s="275"/>
      <c r="G14" s="673"/>
      <c r="I14" s="226" t="s">
        <v>78</v>
      </c>
      <c r="J14" s="289"/>
      <c r="K14" s="273"/>
    </row>
    <row r="15" spans="1:12" ht="15" customHeight="1" thickBot="1">
      <c r="A15" s="290"/>
      <c r="B15" s="168"/>
      <c r="C15" s="291"/>
      <c r="D15" s="292" t="s">
        <v>72</v>
      </c>
      <c r="E15" s="168"/>
      <c r="F15" s="293"/>
      <c r="G15" s="674"/>
      <c r="H15" s="294"/>
      <c r="I15" s="292" t="s">
        <v>75</v>
      </c>
      <c r="J15" s="295"/>
      <c r="K15" s="277"/>
    </row>
    <row r="16" spans="1:12" ht="15" customHeight="1">
      <c r="A16" s="185"/>
      <c r="B16" s="181"/>
      <c r="C16" s="181"/>
      <c r="D16" s="181"/>
      <c r="E16" s="181"/>
      <c r="F16" s="181"/>
      <c r="G16" s="268"/>
      <c r="H16" s="268"/>
      <c r="I16" s="181"/>
      <c r="J16" s="181"/>
      <c r="K16" s="296"/>
    </row>
    <row r="17" spans="1:11" ht="15" customHeight="1">
      <c r="A17" s="297" t="s">
        <v>18</v>
      </c>
      <c r="B17" s="158"/>
      <c r="C17" s="286"/>
      <c r="D17" s="664" t="s">
        <v>167</v>
      </c>
      <c r="E17" s="664"/>
      <c r="F17" s="664"/>
      <c r="G17" s="664"/>
      <c r="H17" s="664"/>
      <c r="I17" s="664"/>
      <c r="J17" s="181"/>
      <c r="K17" s="283"/>
    </row>
    <row r="18" spans="1:11" ht="24" customHeight="1">
      <c r="A18" s="163"/>
      <c r="B18" s="181"/>
      <c r="C18" s="181"/>
      <c r="D18" s="664"/>
      <c r="E18" s="664"/>
      <c r="F18" s="664"/>
      <c r="G18" s="664"/>
      <c r="H18" s="664"/>
      <c r="I18" s="664"/>
      <c r="J18" s="181"/>
      <c r="K18" s="283"/>
    </row>
    <row r="19" spans="1:11" ht="15" customHeight="1">
      <c r="A19" s="163"/>
      <c r="B19" s="181"/>
      <c r="C19" s="181"/>
      <c r="D19" s="268"/>
      <c r="E19" s="268"/>
      <c r="F19" s="268"/>
      <c r="G19" s="268"/>
      <c r="H19" s="268"/>
      <c r="I19" s="181"/>
      <c r="J19" s="181"/>
      <c r="K19" s="283"/>
    </row>
    <row r="20" spans="1:11" ht="15" customHeight="1">
      <c r="A20" s="400" t="s">
        <v>95</v>
      </c>
      <c r="B20" s="181"/>
      <c r="C20" s="181"/>
      <c r="D20" s="268"/>
      <c r="E20" s="401" t="s">
        <v>96</v>
      </c>
      <c r="F20" s="268"/>
      <c r="H20" s="181"/>
      <c r="I20" s="181"/>
      <c r="J20" s="181"/>
      <c r="K20" s="273"/>
    </row>
    <row r="21" spans="1:11" ht="15" customHeight="1">
      <c r="A21" s="285"/>
      <c r="B21" s="181"/>
      <c r="C21" s="181"/>
      <c r="D21" s="181"/>
      <c r="E21" s="181"/>
      <c r="F21" s="181"/>
      <c r="G21" s="181"/>
      <c r="H21" s="181"/>
      <c r="I21" s="181"/>
      <c r="J21" s="181"/>
      <c r="K21" s="277"/>
    </row>
    <row r="22" spans="1:11" ht="15" customHeight="1">
      <c r="A22" s="267"/>
      <c r="B22" s="678" t="s">
        <v>28</v>
      </c>
      <c r="C22" s="678"/>
      <c r="D22" s="678"/>
      <c r="E22" s="298" t="s">
        <v>8</v>
      </c>
      <c r="F22" s="298"/>
      <c r="G22" s="286"/>
      <c r="H22" s="298" t="s">
        <v>37</v>
      </c>
      <c r="I22" s="299"/>
      <c r="J22" s="181"/>
      <c r="K22" s="280"/>
    </row>
    <row r="23" spans="1:11" ht="15" customHeight="1">
      <c r="A23" s="162"/>
      <c r="B23" s="670"/>
      <c r="C23" s="670"/>
      <c r="D23" s="679"/>
      <c r="E23" s="78"/>
      <c r="F23" s="669"/>
      <c r="G23" s="670"/>
      <c r="H23" s="670"/>
      <c r="I23" s="670"/>
      <c r="J23" s="670"/>
      <c r="K23" s="283"/>
    </row>
    <row r="24" spans="1:11" ht="15" customHeight="1">
      <c r="A24" s="267"/>
      <c r="B24" s="667"/>
      <c r="C24" s="667"/>
      <c r="D24" s="668"/>
      <c r="E24" s="300"/>
      <c r="F24" s="669"/>
      <c r="G24" s="670"/>
      <c r="H24" s="670"/>
      <c r="I24" s="670"/>
      <c r="J24" s="670"/>
      <c r="K24" s="283"/>
    </row>
    <row r="25" spans="1:11" ht="15" customHeight="1">
      <c r="A25" s="267"/>
      <c r="B25" s="667"/>
      <c r="C25" s="667"/>
      <c r="D25" s="668"/>
      <c r="E25" s="300"/>
      <c r="F25" s="669"/>
      <c r="G25" s="670"/>
      <c r="H25" s="670"/>
      <c r="I25" s="670"/>
      <c r="J25" s="670"/>
      <c r="K25" s="283"/>
    </row>
    <row r="26" spans="1:11" ht="15" customHeight="1">
      <c r="A26" s="285"/>
      <c r="B26" s="667"/>
      <c r="C26" s="667"/>
      <c r="D26" s="668"/>
      <c r="E26" s="78"/>
      <c r="F26" s="669"/>
      <c r="G26" s="670"/>
      <c r="H26" s="670"/>
      <c r="I26" s="670"/>
      <c r="J26" s="670"/>
      <c r="K26" s="273"/>
    </row>
    <row r="27" spans="1:11" ht="15" customHeight="1">
      <c r="A27" s="285"/>
      <c r="B27" s="667"/>
      <c r="C27" s="667"/>
      <c r="D27" s="668"/>
      <c r="E27" s="78"/>
      <c r="F27" s="669"/>
      <c r="G27" s="670"/>
      <c r="H27" s="670"/>
      <c r="I27" s="670"/>
      <c r="J27" s="670"/>
      <c r="K27" s="277"/>
    </row>
    <row r="28" spans="1:11" ht="15" customHeight="1">
      <c r="A28" s="285"/>
      <c r="B28" s="667"/>
      <c r="C28" s="667"/>
      <c r="D28" s="668"/>
      <c r="E28" s="78"/>
      <c r="F28" s="669"/>
      <c r="G28" s="670"/>
      <c r="H28" s="670"/>
      <c r="I28" s="670"/>
      <c r="J28" s="670"/>
      <c r="K28" s="280"/>
    </row>
    <row r="29" spans="1:11" ht="15" customHeight="1">
      <c r="A29" s="285"/>
      <c r="B29" s="667"/>
      <c r="C29" s="667"/>
      <c r="D29" s="668"/>
      <c r="E29" s="78"/>
      <c r="F29" s="669"/>
      <c r="G29" s="670"/>
      <c r="H29" s="670"/>
      <c r="I29" s="670"/>
      <c r="J29" s="670"/>
      <c r="K29" s="283"/>
    </row>
    <row r="30" spans="1:11" ht="15" customHeight="1">
      <c r="A30" s="285"/>
      <c r="B30" s="667"/>
      <c r="C30" s="667"/>
      <c r="D30" s="668"/>
      <c r="E30" s="78"/>
      <c r="F30" s="669"/>
      <c r="G30" s="670"/>
      <c r="H30" s="670"/>
      <c r="I30" s="670"/>
      <c r="J30" s="670"/>
      <c r="K30" s="283"/>
    </row>
    <row r="31" spans="1:11" ht="15" customHeight="1">
      <c r="A31" s="285"/>
      <c r="B31" s="667"/>
      <c r="C31" s="667"/>
      <c r="D31" s="668"/>
      <c r="E31" s="78"/>
      <c r="F31" s="669"/>
      <c r="G31" s="670"/>
      <c r="H31" s="670"/>
      <c r="I31" s="670"/>
      <c r="J31" s="670"/>
      <c r="K31" s="283"/>
    </row>
    <row r="32" spans="1:11" ht="15" customHeight="1">
      <c r="A32" s="285"/>
      <c r="B32" s="667"/>
      <c r="C32" s="667"/>
      <c r="D32" s="668"/>
      <c r="E32" s="300"/>
      <c r="F32" s="669"/>
      <c r="G32" s="670"/>
      <c r="H32" s="670"/>
      <c r="I32" s="670"/>
      <c r="J32" s="670"/>
      <c r="K32" s="273"/>
    </row>
    <row r="33" spans="1:17" s="302" customFormat="1" ht="15" customHeight="1">
      <c r="A33" s="164"/>
      <c r="B33" s="667"/>
      <c r="C33" s="667"/>
      <c r="D33" s="668"/>
      <c r="E33" s="300"/>
      <c r="F33" s="669"/>
      <c r="G33" s="670"/>
      <c r="H33" s="670"/>
      <c r="I33" s="670"/>
      <c r="J33" s="670"/>
      <c r="K33" s="277"/>
      <c r="L33" s="301"/>
      <c r="M33" s="301"/>
      <c r="N33" s="301"/>
      <c r="O33" s="301"/>
      <c r="P33" s="301"/>
      <c r="Q33" s="301"/>
    </row>
    <row r="34" spans="1:17" s="302" customFormat="1" ht="15" customHeight="1">
      <c r="A34" s="162"/>
      <c r="B34" s="667"/>
      <c r="C34" s="667"/>
      <c r="D34" s="668"/>
      <c r="E34" s="300"/>
      <c r="F34" s="669"/>
      <c r="G34" s="670"/>
      <c r="H34" s="670"/>
      <c r="I34" s="670"/>
      <c r="J34" s="670"/>
      <c r="K34" s="280"/>
      <c r="L34" s="301"/>
      <c r="M34" s="301"/>
      <c r="N34" s="301"/>
      <c r="O34" s="301"/>
      <c r="P34" s="301"/>
      <c r="Q34" s="301"/>
    </row>
    <row r="35" spans="1:17" s="302" customFormat="1" ht="15" customHeight="1">
      <c r="A35" s="163"/>
      <c r="B35" s="667"/>
      <c r="C35" s="667"/>
      <c r="D35" s="668"/>
      <c r="E35" s="300"/>
      <c r="F35" s="669"/>
      <c r="G35" s="670"/>
      <c r="H35" s="670"/>
      <c r="I35" s="670"/>
      <c r="J35" s="670"/>
      <c r="K35" s="283"/>
      <c r="L35" s="301"/>
      <c r="M35" s="301"/>
      <c r="N35" s="301"/>
      <c r="O35" s="301"/>
      <c r="P35" s="301"/>
      <c r="Q35" s="301"/>
    </row>
    <row r="36" spans="1:17" s="304" customFormat="1" ht="15" customHeight="1">
      <c r="A36" s="163"/>
      <c r="B36" s="667"/>
      <c r="C36" s="667"/>
      <c r="D36" s="668"/>
      <c r="E36" s="78"/>
      <c r="F36" s="669"/>
      <c r="G36" s="670"/>
      <c r="H36" s="670"/>
      <c r="I36" s="670"/>
      <c r="J36" s="670"/>
      <c r="K36" s="283"/>
      <c r="L36" s="301"/>
      <c r="M36" s="301"/>
      <c r="N36" s="301"/>
      <c r="O36" s="303"/>
      <c r="P36" s="303"/>
    </row>
    <row r="37" spans="1:17" s="304" customFormat="1" ht="15" customHeight="1">
      <c r="A37" s="163"/>
      <c r="B37" s="667"/>
      <c r="C37" s="667"/>
      <c r="D37" s="668"/>
      <c r="E37" s="78"/>
      <c r="F37" s="669"/>
      <c r="G37" s="670"/>
      <c r="H37" s="670"/>
      <c r="I37" s="670"/>
      <c r="J37" s="670"/>
      <c r="K37" s="283"/>
      <c r="L37" s="301"/>
      <c r="M37" s="301"/>
      <c r="N37" s="301"/>
      <c r="O37" s="303"/>
      <c r="P37" s="303"/>
    </row>
    <row r="38" spans="1:17" s="304" customFormat="1" ht="15" customHeight="1">
      <c r="A38" s="163"/>
      <c r="B38" s="667"/>
      <c r="C38" s="667"/>
      <c r="D38" s="668"/>
      <c r="E38" s="78"/>
      <c r="F38" s="669"/>
      <c r="G38" s="670"/>
      <c r="H38" s="670"/>
      <c r="I38" s="670"/>
      <c r="J38" s="670"/>
      <c r="K38" s="273"/>
      <c r="L38" s="301"/>
      <c r="M38" s="301"/>
      <c r="N38" s="301"/>
      <c r="O38" s="303"/>
      <c r="P38" s="303"/>
    </row>
    <row r="39" spans="1:17" s="304" customFormat="1" ht="15" customHeight="1">
      <c r="A39" s="163"/>
      <c r="B39" s="667"/>
      <c r="C39" s="667"/>
      <c r="D39" s="668"/>
      <c r="E39" s="78"/>
      <c r="F39" s="669"/>
      <c r="G39" s="670"/>
      <c r="H39" s="670"/>
      <c r="I39" s="670"/>
      <c r="J39" s="670"/>
      <c r="K39" s="277"/>
      <c r="L39" s="301"/>
      <c r="M39" s="301"/>
      <c r="N39" s="301"/>
      <c r="O39" s="303"/>
      <c r="P39" s="303"/>
    </row>
    <row r="40" spans="1:17" s="304" customFormat="1" ht="15" customHeight="1">
      <c r="A40" s="163"/>
      <c r="B40" s="667"/>
      <c r="C40" s="667"/>
      <c r="D40" s="668"/>
      <c r="E40" s="78"/>
      <c r="F40" s="669"/>
      <c r="G40" s="670"/>
      <c r="H40" s="670"/>
      <c r="I40" s="670"/>
      <c r="J40" s="670"/>
      <c r="K40" s="280"/>
      <c r="L40" s="301"/>
      <c r="M40" s="301"/>
      <c r="N40" s="301"/>
      <c r="O40" s="303"/>
      <c r="P40" s="303"/>
    </row>
    <row r="41" spans="1:17" s="304" customFormat="1" ht="15" customHeight="1">
      <c r="A41" s="163"/>
      <c r="B41" s="667"/>
      <c r="C41" s="667"/>
      <c r="D41" s="668"/>
      <c r="E41" s="78"/>
      <c r="F41" s="669"/>
      <c r="G41" s="670"/>
      <c r="H41" s="670"/>
      <c r="I41" s="670"/>
      <c r="J41" s="670"/>
      <c r="K41" s="283"/>
      <c r="L41" s="301"/>
      <c r="M41" s="301"/>
      <c r="N41" s="301"/>
      <c r="O41" s="303"/>
      <c r="P41" s="303"/>
    </row>
    <row r="42" spans="1:17" s="304" customFormat="1" ht="15" customHeight="1">
      <c r="A42" s="163"/>
      <c r="B42" s="667"/>
      <c r="C42" s="667"/>
      <c r="D42" s="668"/>
      <c r="E42" s="305"/>
      <c r="F42" s="669"/>
      <c r="G42" s="670"/>
      <c r="H42" s="670"/>
      <c r="I42" s="670"/>
      <c r="J42" s="670"/>
      <c r="K42" s="283"/>
      <c r="L42" s="301"/>
      <c r="M42" s="301"/>
      <c r="N42" s="301"/>
      <c r="O42" s="303"/>
      <c r="P42" s="303"/>
    </row>
    <row r="43" spans="1:17" s="304" customFormat="1" ht="15" customHeight="1">
      <c r="A43" s="163"/>
      <c r="B43" s="303"/>
      <c r="C43" s="303"/>
      <c r="D43" s="282" t="s">
        <v>15</v>
      </c>
      <c r="E43" s="276">
        <f>SUM(E23:E42)</f>
        <v>0</v>
      </c>
      <c r="F43" s="303"/>
      <c r="G43" s="303"/>
      <c r="H43" s="282"/>
      <c r="I43" s="159"/>
      <c r="J43" s="181"/>
      <c r="K43" s="283"/>
      <c r="L43" s="301"/>
      <c r="M43" s="301"/>
      <c r="N43" s="301"/>
      <c r="O43" s="303"/>
      <c r="P43" s="303"/>
    </row>
    <row r="44" spans="1:17" s="304" customFormat="1" ht="15" customHeight="1">
      <c r="A44" s="163"/>
      <c r="B44" s="303"/>
      <c r="C44" s="303"/>
      <c r="D44" s="226" t="s">
        <v>78</v>
      </c>
      <c r="E44" s="279"/>
      <c r="F44" s="303"/>
      <c r="G44" s="303"/>
      <c r="H44" s="282"/>
      <c r="I44" s="159"/>
      <c r="J44" s="181"/>
      <c r="K44" s="306"/>
    </row>
    <row r="45" spans="1:17" s="304" customFormat="1" ht="15" customHeight="1" thickBot="1">
      <c r="A45" s="662" t="s">
        <v>73</v>
      </c>
      <c r="B45" s="663"/>
      <c r="C45" s="663"/>
      <c r="D45" s="663"/>
      <c r="E45" s="663"/>
      <c r="F45" s="307"/>
      <c r="G45" s="295"/>
      <c r="H45" s="295"/>
      <c r="I45" s="307"/>
      <c r="J45" s="307"/>
      <c r="K45" s="308"/>
    </row>
    <row r="46" spans="1:17" s="304" customFormat="1" ht="15" customHeight="1">
      <c r="A46" s="303"/>
    </row>
    <row r="47" spans="1:17" s="304" customFormat="1" ht="15" customHeight="1">
      <c r="A47" s="303"/>
    </row>
    <row r="48" spans="1:17" ht="15" customHeight="1">
      <c r="A48" s="270"/>
      <c r="I48" s="270"/>
    </row>
    <row r="49" spans="1:9" ht="15" customHeight="1">
      <c r="A49" s="270"/>
      <c r="I49" s="270"/>
    </row>
    <row r="50" spans="1:9" ht="15" customHeight="1"/>
    <row r="51" spans="1:9" ht="15" customHeight="1"/>
    <row r="52" spans="1:9" ht="15" customHeight="1"/>
    <row r="53" spans="1:9" ht="15" customHeight="1"/>
    <row r="54" spans="1:9" ht="15" customHeight="1"/>
    <row r="55" spans="1:9" ht="15" customHeight="1"/>
  </sheetData>
  <mergeCells count="55">
    <mergeCell ref="F41:J41"/>
    <mergeCell ref="F42:J42"/>
    <mergeCell ref="F37:J37"/>
    <mergeCell ref="F38:J38"/>
    <mergeCell ref="F39:J39"/>
    <mergeCell ref="F40:J40"/>
    <mergeCell ref="F30:J30"/>
    <mergeCell ref="F33:J33"/>
    <mergeCell ref="B35:D35"/>
    <mergeCell ref="F28:J28"/>
    <mergeCell ref="F29:J29"/>
    <mergeCell ref="F35:J35"/>
    <mergeCell ref="F36:J36"/>
    <mergeCell ref="F31:J31"/>
    <mergeCell ref="F32:J32"/>
    <mergeCell ref="F34:J34"/>
    <mergeCell ref="B39:D39"/>
    <mergeCell ref="B31:D31"/>
    <mergeCell ref="B41:D41"/>
    <mergeCell ref="B30:D30"/>
    <mergeCell ref="B33:D33"/>
    <mergeCell ref="A4:C4"/>
    <mergeCell ref="D5:E5"/>
    <mergeCell ref="D4:E4"/>
    <mergeCell ref="F23:J23"/>
    <mergeCell ref="F27:J27"/>
    <mergeCell ref="G10:G15"/>
    <mergeCell ref="C6:E6"/>
    <mergeCell ref="A6:B6"/>
    <mergeCell ref="B22:D22"/>
    <mergeCell ref="F26:J26"/>
    <mergeCell ref="B27:D27"/>
    <mergeCell ref="F25:J25"/>
    <mergeCell ref="B23:D23"/>
    <mergeCell ref="A1:J1"/>
    <mergeCell ref="A2:C2"/>
    <mergeCell ref="A3:C3"/>
    <mergeCell ref="D2:F2"/>
    <mergeCell ref="D3:E3"/>
    <mergeCell ref="A45:E45"/>
    <mergeCell ref="D17:I18"/>
    <mergeCell ref="H6:J7"/>
    <mergeCell ref="B28:D28"/>
    <mergeCell ref="B29:D29"/>
    <mergeCell ref="B24:D24"/>
    <mergeCell ref="B25:D25"/>
    <mergeCell ref="B26:D26"/>
    <mergeCell ref="F24:J24"/>
    <mergeCell ref="B32:D32"/>
    <mergeCell ref="B34:D34"/>
    <mergeCell ref="B40:D40"/>
    <mergeCell ref="B42:D42"/>
    <mergeCell ref="B36:D36"/>
    <mergeCell ref="B37:D37"/>
    <mergeCell ref="B38:D38"/>
  </mergeCells>
  <phoneticPr fontId="0" type="noConversion"/>
  <printOptions horizontalCentered="1" verticalCentered="1"/>
  <pageMargins left="0.25" right="0.25" top="0.25" bottom="0.5" header="0.25" footer="0.25"/>
  <pageSetup scale="79" orientation="landscape" r:id="rId1"/>
  <headerFooter alignWithMargins="0">
    <oddFooter>&amp;L&amp;"Arial,Bold"&amp;8 11/2024&amp;C&amp;"Arial,Bold"&amp;8AIDS Institute&amp;R&amp;"Arial,Bold"&amp;8(4)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457" r:id="rId4" name="Check Box 1617">
              <controlPr defaultSize="0" autoFill="0" autoLine="0" autoPict="0">
                <anchor moveWithCells="1">
                  <from>
                    <xdr:col>7</xdr:col>
                    <xdr:colOff>781050</xdr:colOff>
                    <xdr:row>8</xdr:row>
                    <xdr:rowOff>57150</xdr:rowOff>
                  </from>
                  <to>
                    <xdr:col>7</xdr:col>
                    <xdr:colOff>1695450</xdr:colOff>
                    <xdr:row>9</xdr:row>
                    <xdr:rowOff>38100</xdr:rowOff>
                  </to>
                </anchor>
              </controlPr>
            </control>
          </mc:Choice>
        </mc:AlternateContent>
        <mc:AlternateContent xmlns:mc="http://schemas.openxmlformats.org/markup-compatibility/2006">
          <mc:Choice Requires="x14">
            <control shapeId="37458" r:id="rId5" name="Check Box 1618">
              <controlPr defaultSize="0" autoFill="0" autoLine="0" autoPict="0">
                <anchor moveWithCells="1">
                  <from>
                    <xdr:col>7</xdr:col>
                    <xdr:colOff>781050</xdr:colOff>
                    <xdr:row>9</xdr:row>
                    <xdr:rowOff>95250</xdr:rowOff>
                  </from>
                  <to>
                    <xdr:col>7</xdr:col>
                    <xdr:colOff>1695450</xdr:colOff>
                    <xdr:row>10</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1">
    <pageSetUpPr fitToPage="1"/>
  </sheetPr>
  <dimension ref="A1:M843"/>
  <sheetViews>
    <sheetView showGridLines="0" showZeros="0" topLeftCell="A49" zoomScale="77" zoomScaleNormal="77" workbookViewId="0">
      <selection activeCell="F57" sqref="F57"/>
    </sheetView>
  </sheetViews>
  <sheetFormatPr defaultRowHeight="12.75"/>
  <cols>
    <col min="1" max="1" width="5.5703125" style="2" customWidth="1"/>
    <col min="2" max="2" width="18.28515625" customWidth="1"/>
    <col min="3" max="3" width="9.5703125" customWidth="1"/>
    <col min="4" max="4" width="67.7109375" customWidth="1"/>
    <col min="5" max="5" width="23.5703125" customWidth="1"/>
    <col min="6" max="6" width="13.28515625" customWidth="1"/>
    <col min="7" max="7" width="70.42578125" customWidth="1"/>
    <col min="8" max="8" width="15" style="7" customWidth="1"/>
    <col min="9" max="9" width="14.5703125" style="69" customWidth="1"/>
    <col min="10" max="10" width="25.42578125" customWidth="1"/>
    <col min="11" max="11" width="15" customWidth="1"/>
  </cols>
  <sheetData>
    <row r="1" spans="1:13" s="15" customFormat="1" ht="15">
      <c r="A1" s="738" t="s">
        <v>51</v>
      </c>
      <c r="B1" s="738"/>
      <c r="C1" s="738"/>
      <c r="D1" s="738"/>
      <c r="E1" s="738"/>
      <c r="F1" s="738"/>
      <c r="G1" s="738"/>
      <c r="H1" s="738"/>
      <c r="I1" s="738"/>
    </row>
    <row r="2" spans="1:13" s="15" customFormat="1" ht="15" customHeight="1">
      <c r="A2" s="660" t="s">
        <v>29</v>
      </c>
      <c r="B2" s="660"/>
      <c r="C2" s="660"/>
      <c r="D2" s="640">
        <f>'SUMMARY BUDGET P.1 '!D6:F6</f>
        <v>0</v>
      </c>
      <c r="E2" s="640"/>
      <c r="F2" s="640"/>
      <c r="G2" s="65"/>
      <c r="H2" s="65"/>
      <c r="I2" s="134"/>
      <c r="J2" s="16"/>
    </row>
    <row r="3" spans="1:13" s="15" customFormat="1" ht="15" customHeight="1">
      <c r="A3" s="660" t="s">
        <v>30</v>
      </c>
      <c r="B3" s="660"/>
      <c r="C3" s="660"/>
      <c r="D3" s="672">
        <f>'SUMMARY BUDGET P.1 '!D7:F7</f>
        <v>0</v>
      </c>
      <c r="E3" s="672"/>
      <c r="F3" s="39"/>
      <c r="G3" s="62"/>
      <c r="H3" s="62"/>
      <c r="I3" s="135"/>
      <c r="J3" s="17"/>
    </row>
    <row r="4" spans="1:13" s="22" customFormat="1" ht="14.25" customHeight="1">
      <c r="A4" s="660" t="s">
        <v>31</v>
      </c>
      <c r="B4" s="660"/>
      <c r="C4" s="660"/>
      <c r="D4" s="640">
        <f>'SUMMARY BUDGET P.1 '!D8:F8</f>
        <v>0</v>
      </c>
      <c r="E4" s="640"/>
      <c r="F4" s="48"/>
      <c r="G4" s="49"/>
      <c r="H4" s="50"/>
      <c r="I4" s="51"/>
      <c r="J4" s="20"/>
      <c r="K4" s="21"/>
    </row>
    <row r="5" spans="1:13" s="22" customFormat="1" ht="14.25" customHeight="1" thickBot="1">
      <c r="A5" s="32"/>
      <c r="B5" s="32"/>
      <c r="C5" s="32"/>
      <c r="D5" s="640">
        <f>'SUMMARY BUDGET P.1 '!D9:E9</f>
        <v>0</v>
      </c>
      <c r="E5" s="640"/>
      <c r="F5" s="18"/>
      <c r="G5" s="19"/>
      <c r="H5" s="20"/>
      <c r="I5" s="18"/>
      <c r="J5" s="20"/>
      <c r="K5" s="21"/>
    </row>
    <row r="6" spans="1:13" s="3" customFormat="1" ht="28.35" customHeight="1">
      <c r="A6" s="743" t="s">
        <v>91</v>
      </c>
      <c r="B6" s="744"/>
      <c r="C6" s="744"/>
      <c r="D6" s="744"/>
      <c r="E6" s="745"/>
      <c r="F6" s="133" t="s">
        <v>52</v>
      </c>
      <c r="G6" s="711" t="s">
        <v>97</v>
      </c>
      <c r="H6" s="712"/>
      <c r="I6" s="713"/>
      <c r="J6" s="131"/>
      <c r="K6" s="131"/>
      <c r="L6" s="131"/>
      <c r="M6" s="131"/>
    </row>
    <row r="7" spans="1:13" ht="16.149999999999999" customHeight="1">
      <c r="A7" s="386"/>
      <c r="B7" s="384"/>
      <c r="C7" s="384"/>
      <c r="D7" s="384"/>
      <c r="E7" s="385"/>
      <c r="F7" s="24"/>
      <c r="G7" s="704"/>
      <c r="H7" s="704"/>
      <c r="I7" s="705"/>
      <c r="J7" s="131"/>
      <c r="K7" s="131"/>
      <c r="L7" s="131"/>
      <c r="M7" s="131"/>
    </row>
    <row r="8" spans="1:13" ht="16.149999999999999" customHeight="1">
      <c r="A8" s="680" t="s">
        <v>92</v>
      </c>
      <c r="B8" s="688"/>
      <c r="C8" s="688"/>
      <c r="D8" s="688"/>
      <c r="E8" s="689"/>
      <c r="F8" s="742" t="s">
        <v>28</v>
      </c>
      <c r="G8" s="709"/>
      <c r="H8" s="372" t="s">
        <v>60</v>
      </c>
      <c r="I8" s="145" t="s">
        <v>8</v>
      </c>
      <c r="J8" s="131"/>
      <c r="K8" s="131"/>
      <c r="L8" s="131"/>
      <c r="M8" s="131"/>
    </row>
    <row r="9" spans="1:13" ht="24.4" customHeight="1">
      <c r="A9" s="405"/>
      <c r="B9" s="406"/>
      <c r="C9" s="406"/>
      <c r="D9" s="406"/>
      <c r="E9" s="407"/>
      <c r="F9" s="690"/>
      <c r="G9" s="709"/>
      <c r="H9" s="382"/>
      <c r="I9" s="393"/>
      <c r="J9" s="131"/>
      <c r="K9" s="131"/>
      <c r="L9" s="131"/>
      <c r="M9" s="131"/>
    </row>
    <row r="10" spans="1:13" ht="16.149999999999999" customHeight="1">
      <c r="A10" s="690"/>
      <c r="B10" s="691"/>
      <c r="C10" s="691"/>
      <c r="D10" s="691"/>
      <c r="E10" s="692"/>
      <c r="F10" s="715"/>
      <c r="G10" s="709"/>
      <c r="H10" s="382"/>
      <c r="I10" s="393"/>
      <c r="J10" s="131"/>
      <c r="K10" s="131"/>
      <c r="L10" s="131"/>
      <c r="M10" s="131"/>
    </row>
    <row r="11" spans="1:13" ht="19.350000000000001" customHeight="1">
      <c r="A11" s="690"/>
      <c r="B11" s="691"/>
      <c r="C11" s="691"/>
      <c r="D11" s="691"/>
      <c r="E11" s="692"/>
      <c r="F11" s="708"/>
      <c r="G11" s="709"/>
      <c r="H11" s="382"/>
      <c r="I11" s="393"/>
    </row>
    <row r="12" spans="1:13" ht="58.5" customHeight="1">
      <c r="A12" s="690"/>
      <c r="B12" s="691"/>
      <c r="C12" s="691"/>
      <c r="D12" s="691"/>
      <c r="E12" s="692"/>
      <c r="F12" s="715"/>
      <c r="G12" s="709"/>
      <c r="H12" s="373"/>
      <c r="I12" s="391"/>
      <c r="J12" s="63"/>
    </row>
    <row r="13" spans="1:13" ht="15" customHeight="1">
      <c r="A13" s="690"/>
      <c r="B13" s="691"/>
      <c r="C13" s="691"/>
      <c r="D13" s="691"/>
      <c r="E13" s="692"/>
      <c r="F13" s="714"/>
      <c r="G13" s="709"/>
      <c r="H13" s="373"/>
      <c r="I13" s="391"/>
      <c r="J13" s="9"/>
    </row>
    <row r="14" spans="1:13" ht="15" customHeight="1">
      <c r="A14" s="680" t="s">
        <v>90</v>
      </c>
      <c r="B14" s="681"/>
      <c r="C14" s="681"/>
      <c r="D14" s="681"/>
      <c r="E14" s="682"/>
      <c r="F14" s="714"/>
      <c r="G14" s="709"/>
      <c r="H14" s="373"/>
      <c r="I14" s="391"/>
      <c r="J14" s="9"/>
    </row>
    <row r="15" spans="1:13" ht="15" customHeight="1">
      <c r="A15" s="739"/>
      <c r="B15" s="740"/>
      <c r="C15" s="740"/>
      <c r="D15" s="740"/>
      <c r="E15" s="741"/>
      <c r="F15" s="683"/>
      <c r="G15" s="716"/>
      <c r="H15" s="55"/>
      <c r="I15" s="392"/>
      <c r="J15" s="9"/>
    </row>
    <row r="16" spans="1:13" ht="15" customHeight="1">
      <c r="A16" s="693"/>
      <c r="B16" s="694"/>
      <c r="C16" s="694"/>
      <c r="D16" s="694"/>
      <c r="E16" s="695"/>
      <c r="F16" s="683"/>
      <c r="G16" s="685"/>
      <c r="H16" s="55"/>
      <c r="I16" s="392"/>
      <c r="J16" s="9"/>
    </row>
    <row r="17" spans="1:10" ht="15" customHeight="1">
      <c r="A17" s="693"/>
      <c r="B17" s="694"/>
      <c r="C17" s="694"/>
      <c r="D17" s="694"/>
      <c r="E17" s="695"/>
      <c r="F17" s="683"/>
      <c r="G17" s="685"/>
      <c r="H17" s="55"/>
      <c r="I17" s="392"/>
      <c r="J17" s="9"/>
    </row>
    <row r="18" spans="1:10" ht="15" customHeight="1">
      <c r="A18" s="693"/>
      <c r="B18" s="667"/>
      <c r="C18" s="667"/>
      <c r="D18" s="667"/>
      <c r="E18" s="695"/>
      <c r="F18" s="683"/>
      <c r="G18" s="716"/>
      <c r="H18" s="55"/>
      <c r="I18" s="392"/>
      <c r="J18" s="9"/>
    </row>
    <row r="19" spans="1:10" ht="15" customHeight="1">
      <c r="A19" s="693"/>
      <c r="B19" s="694"/>
      <c r="C19" s="694"/>
      <c r="D19" s="694"/>
      <c r="E19" s="695"/>
      <c r="F19" s="683"/>
      <c r="G19" s="685"/>
      <c r="H19" s="55"/>
      <c r="I19" s="392"/>
      <c r="J19" s="9"/>
    </row>
    <row r="20" spans="1:10" ht="15" customHeight="1">
      <c r="A20" s="693"/>
      <c r="B20" s="694"/>
      <c r="C20" s="694"/>
      <c r="D20" s="694"/>
      <c r="E20" s="695"/>
      <c r="F20" s="683"/>
      <c r="G20" s="685"/>
      <c r="H20" s="55"/>
      <c r="I20" s="392"/>
      <c r="J20" s="9"/>
    </row>
    <row r="21" spans="1:10" ht="17.100000000000001" customHeight="1">
      <c r="A21" s="592"/>
      <c r="B21" s="7"/>
      <c r="C21" s="7"/>
      <c r="D21" s="7"/>
      <c r="E21" s="371"/>
      <c r="F21" s="683"/>
      <c r="G21" s="685"/>
      <c r="H21" s="55"/>
      <c r="I21" s="392"/>
      <c r="J21" s="9"/>
    </row>
    <row r="22" spans="1:10" ht="17.100000000000001" customHeight="1">
      <c r="A22" s="592"/>
      <c r="B22" s="7"/>
      <c r="C22" s="7"/>
      <c r="D22" s="7"/>
      <c r="E22" s="371"/>
      <c r="F22" s="548"/>
      <c r="G22" s="549"/>
      <c r="H22" s="55"/>
      <c r="I22" s="392"/>
      <c r="J22" s="9"/>
    </row>
    <row r="23" spans="1:10" ht="21" customHeight="1">
      <c r="A23" s="592"/>
      <c r="B23" s="7"/>
      <c r="C23" s="7"/>
      <c r="D23" s="7"/>
      <c r="E23" s="371"/>
      <c r="F23" s="683"/>
      <c r="G23" s="685"/>
      <c r="H23" s="55"/>
      <c r="I23" s="392"/>
      <c r="J23" s="9"/>
    </row>
    <row r="24" spans="1:10" ht="28.5" customHeight="1">
      <c r="A24" s="592"/>
      <c r="B24" s="7"/>
      <c r="C24" s="7"/>
      <c r="D24" s="7"/>
      <c r="E24" s="371"/>
      <c r="F24" s="683"/>
      <c r="G24" s="685"/>
      <c r="H24" s="55"/>
      <c r="I24" s="392"/>
      <c r="J24" s="9"/>
    </row>
    <row r="25" spans="1:10" ht="15" customHeight="1">
      <c r="A25" s="592"/>
      <c r="B25" s="7"/>
      <c r="C25" s="7"/>
      <c r="D25" s="7"/>
      <c r="E25" s="371"/>
      <c r="F25" s="683"/>
      <c r="G25" s="685"/>
      <c r="H25" s="55"/>
      <c r="I25" s="392"/>
      <c r="J25" s="9"/>
    </row>
    <row r="26" spans="1:10" ht="15" customHeight="1">
      <c r="A26" s="592"/>
      <c r="B26" s="7"/>
      <c r="C26" s="7"/>
      <c r="D26" s="7"/>
      <c r="E26" s="371"/>
      <c r="F26" s="683"/>
      <c r="G26" s="684"/>
      <c r="H26" s="299" t="s">
        <v>88</v>
      </c>
      <c r="I26" s="379">
        <f>SUM(I9:I25)</f>
        <v>0</v>
      </c>
      <c r="J26" s="12"/>
    </row>
    <row r="27" spans="1:10" ht="15" customHeight="1">
      <c r="A27" s="593"/>
      <c r="B27" s="572"/>
      <c r="C27" s="572"/>
      <c r="D27" s="28"/>
      <c r="E27" s="573"/>
      <c r="F27" s="723" t="s">
        <v>89</v>
      </c>
      <c r="G27" s="724"/>
      <c r="H27" s="724"/>
      <c r="I27" s="378"/>
      <c r="J27" s="10"/>
    </row>
    <row r="28" spans="1:10" ht="15" customHeight="1" thickBot="1">
      <c r="A28" s="592"/>
      <c r="B28" s="7"/>
      <c r="C28" s="7"/>
      <c r="D28" s="28"/>
      <c r="E28" s="574"/>
      <c r="F28" s="749"/>
      <c r="G28" s="750"/>
      <c r="H28" s="375"/>
      <c r="I28" s="377"/>
      <c r="J28" s="9"/>
    </row>
    <row r="29" spans="1:10" ht="15" customHeight="1">
      <c r="A29" s="593"/>
      <c r="B29" s="577"/>
      <c r="C29" s="577"/>
      <c r="D29" s="28"/>
      <c r="E29" s="578"/>
      <c r="F29" s="710" t="s">
        <v>86</v>
      </c>
      <c r="G29" s="710"/>
      <c r="H29" s="370"/>
      <c r="I29" s="376"/>
      <c r="J29" s="9"/>
    </row>
    <row r="30" spans="1:10" ht="15" customHeight="1">
      <c r="A30" s="594"/>
      <c r="B30" s="575"/>
      <c r="C30" s="575"/>
      <c r="D30" s="576"/>
      <c r="E30" s="387"/>
      <c r="F30" s="702" t="s">
        <v>165</v>
      </c>
      <c r="G30" s="703"/>
      <c r="H30" s="704"/>
      <c r="I30" s="705"/>
    </row>
    <row r="31" spans="1:10" ht="15" customHeight="1">
      <c r="A31" s="592"/>
      <c r="B31" s="7"/>
      <c r="C31" s="7"/>
      <c r="D31" s="7"/>
      <c r="E31" s="371"/>
      <c r="F31" s="706"/>
      <c r="G31" s="707"/>
      <c r="H31" s="704"/>
      <c r="I31" s="705"/>
    </row>
    <row r="32" spans="1:10" ht="15" customHeight="1">
      <c r="A32" s="592"/>
      <c r="B32" s="7"/>
      <c r="C32" s="7"/>
      <c r="D32" s="7"/>
      <c r="E32" s="371"/>
      <c r="F32" s="706"/>
      <c r="G32" s="707"/>
      <c r="H32" s="704"/>
      <c r="I32" s="705"/>
    </row>
    <row r="33" spans="1:10" ht="8.65" customHeight="1">
      <c r="A33" s="592"/>
      <c r="B33" s="7"/>
      <c r="C33" s="7"/>
      <c r="D33" s="7"/>
      <c r="E33" s="371"/>
      <c r="F33" s="706"/>
      <c r="G33" s="707"/>
      <c r="H33" s="704"/>
      <c r="I33" s="705"/>
    </row>
    <row r="34" spans="1:10" ht="21.6" customHeight="1">
      <c r="A34" s="699"/>
      <c r="B34" s="700"/>
      <c r="C34" s="700"/>
      <c r="D34" s="700"/>
      <c r="E34" s="701"/>
      <c r="F34" s="735" t="s">
        <v>28</v>
      </c>
      <c r="G34" s="736"/>
      <c r="H34" s="737"/>
      <c r="I34" s="374" t="s">
        <v>8</v>
      </c>
    </row>
    <row r="35" spans="1:10" ht="15" customHeight="1">
      <c r="A35" s="593"/>
      <c r="B35" s="7"/>
      <c r="C35" s="7"/>
      <c r="D35" s="7"/>
      <c r="E35" s="371"/>
      <c r="F35" s="683"/>
      <c r="G35" s="684"/>
      <c r="H35" s="685"/>
      <c r="I35" s="390"/>
    </row>
    <row r="36" spans="1:10" ht="47.1" customHeight="1">
      <c r="A36" s="595"/>
      <c r="B36" s="572"/>
      <c r="C36" s="572"/>
      <c r="D36" s="572"/>
      <c r="E36" s="580"/>
      <c r="F36" s="696"/>
      <c r="G36" s="697"/>
      <c r="H36" s="698"/>
      <c r="I36" s="390"/>
    </row>
    <row r="37" spans="1:10" ht="15" customHeight="1">
      <c r="A37" s="552"/>
      <c r="B37" s="579"/>
      <c r="C37" s="579"/>
      <c r="D37" s="551"/>
      <c r="E37" s="581"/>
      <c r="F37" s="683"/>
      <c r="G37" s="684"/>
      <c r="H37" s="685"/>
      <c r="I37" s="390"/>
    </row>
    <row r="38" spans="1:10" ht="15" customHeight="1">
      <c r="A38" s="552"/>
      <c r="B38" s="579"/>
      <c r="C38" s="579"/>
      <c r="D38" s="551"/>
      <c r="E38" s="581"/>
      <c r="F38" s="683"/>
      <c r="G38" s="684"/>
      <c r="H38" s="685"/>
      <c r="I38" s="390"/>
    </row>
    <row r="39" spans="1:10" ht="15" customHeight="1" thickBot="1">
      <c r="A39" s="552"/>
      <c r="B39" s="579"/>
      <c r="C39" s="579"/>
      <c r="D39" s="551"/>
      <c r="E39" s="581"/>
      <c r="F39" s="683"/>
      <c r="G39" s="684"/>
      <c r="H39" s="685"/>
      <c r="I39" s="390"/>
    </row>
    <row r="40" spans="1:10" ht="15" customHeight="1" thickBot="1">
      <c r="A40" s="753" t="s">
        <v>87</v>
      </c>
      <c r="B40" s="754"/>
      <c r="C40" s="754"/>
      <c r="D40" s="754"/>
      <c r="E40" s="383"/>
      <c r="F40" s="683"/>
      <c r="G40" s="684"/>
      <c r="H40" s="685"/>
      <c r="I40" s="390"/>
    </row>
    <row r="41" spans="1:10" ht="15" customHeight="1" thickBot="1">
      <c r="A41" s="686" t="s">
        <v>93</v>
      </c>
      <c r="B41" s="687"/>
      <c r="C41" s="687"/>
      <c r="D41" s="687"/>
      <c r="E41" s="591" t="e">
        <f>'SALARIES P.2A'!K42</f>
        <v>#DIV/0!</v>
      </c>
      <c r="F41" s="569"/>
      <c r="G41" s="570"/>
      <c r="H41" s="571"/>
      <c r="I41" s="390"/>
    </row>
    <row r="42" spans="1:10" ht="15" customHeight="1">
      <c r="A42" s="751" t="s">
        <v>89</v>
      </c>
      <c r="B42" s="752"/>
      <c r="C42" s="752"/>
      <c r="D42" s="752"/>
      <c r="E42" s="591"/>
      <c r="F42" s="720"/>
      <c r="G42" s="684"/>
      <c r="H42" s="685"/>
      <c r="I42" s="390"/>
    </row>
    <row r="43" spans="1:10" ht="15" customHeight="1">
      <c r="A43" s="588"/>
      <c r="B43" s="589"/>
      <c r="C43" s="589"/>
      <c r="D43" s="589"/>
      <c r="E43" s="590"/>
      <c r="F43" s="683"/>
      <c r="G43" s="734"/>
      <c r="H43" s="685"/>
      <c r="I43" s="394"/>
    </row>
    <row r="44" spans="1:10" ht="15" customHeight="1">
      <c r="A44" s="552"/>
      <c r="B44" s="579"/>
      <c r="C44" s="579"/>
      <c r="D44" s="551"/>
      <c r="E44" s="581"/>
      <c r="F44" s="369"/>
      <c r="G44" s="370"/>
      <c r="H44" s="380"/>
      <c r="I44" s="381"/>
    </row>
    <row r="45" spans="1:10" ht="15" customHeight="1">
      <c r="A45" s="388"/>
      <c r="B45" s="579"/>
      <c r="C45" s="579"/>
      <c r="D45" s="551"/>
      <c r="E45" s="581"/>
      <c r="F45" s="683"/>
      <c r="G45" s="684"/>
      <c r="H45" s="41" t="s">
        <v>15</v>
      </c>
      <c r="I45" s="85">
        <f>SUM(I35:I43)</f>
        <v>0</v>
      </c>
    </row>
    <row r="46" spans="1:10" ht="15" customHeight="1">
      <c r="A46" s="550"/>
      <c r="B46" s="579"/>
      <c r="C46" s="579"/>
      <c r="D46" s="551"/>
      <c r="E46" s="581"/>
      <c r="F46" s="369"/>
      <c r="G46" s="370"/>
      <c r="H46" s="41"/>
      <c r="I46" s="600"/>
    </row>
    <row r="47" spans="1:10" ht="15" customHeight="1">
      <c r="A47" s="584"/>
      <c r="B47" s="582"/>
      <c r="C47" s="583"/>
      <c r="D47" s="585"/>
      <c r="E47" s="587"/>
      <c r="F47" s="731"/>
      <c r="G47" s="732"/>
      <c r="H47" s="732"/>
      <c r="I47" s="586"/>
    </row>
    <row r="48" spans="1:10" ht="15" customHeight="1">
      <c r="A48" s="132"/>
      <c r="B48" s="23"/>
      <c r="C48" s="26"/>
      <c r="D48" s="28"/>
      <c r="E48" s="586"/>
      <c r="F48" s="733" t="s">
        <v>93</v>
      </c>
      <c r="G48" s="732"/>
      <c r="H48" s="732"/>
      <c r="I48" s="601" t="e">
        <f>'SALARIES P.2A'!K42</f>
        <v>#DIV/0!</v>
      </c>
      <c r="J48" s="399"/>
    </row>
    <row r="49" spans="1:10" ht="15" customHeight="1">
      <c r="A49" s="550"/>
      <c r="B49" s="23"/>
      <c r="C49" s="26"/>
      <c r="D49" s="28"/>
      <c r="E49" s="596"/>
      <c r="F49" s="25"/>
      <c r="G49" s="41"/>
      <c r="H49" s="66" t="s">
        <v>78</v>
      </c>
      <c r="I49" s="75" t="e">
        <f>I47*I48</f>
        <v>#DIV/0!</v>
      </c>
    </row>
    <row r="50" spans="1:10" ht="27" customHeight="1">
      <c r="A50" s="721"/>
      <c r="B50" s="722"/>
      <c r="C50" s="722"/>
      <c r="D50" s="722"/>
      <c r="E50" s="705"/>
      <c r="F50" s="725"/>
      <c r="G50" s="726"/>
      <c r="H50" s="726"/>
      <c r="I50" s="727"/>
    </row>
    <row r="51" spans="1:10" ht="43.5" customHeight="1" thickBot="1">
      <c r="A51" s="717"/>
      <c r="B51" s="718"/>
      <c r="C51" s="718"/>
      <c r="D51" s="718"/>
      <c r="E51" s="719"/>
      <c r="F51" s="728"/>
      <c r="G51" s="729"/>
      <c r="H51" s="729"/>
      <c r="I51" s="730"/>
    </row>
    <row r="52" spans="1:10" s="11" customFormat="1" ht="15" customHeight="1">
      <c r="A52" s="43"/>
      <c r="B52" s="40"/>
      <c r="C52" s="40"/>
      <c r="D52" s="747" t="s">
        <v>82</v>
      </c>
      <c r="E52" s="748"/>
      <c r="F52" s="748"/>
      <c r="G52" s="748"/>
      <c r="H52" s="76">
        <f>E40+I26+I45</f>
        <v>0</v>
      </c>
      <c r="I52" s="97"/>
      <c r="J52" s="68"/>
    </row>
    <row r="53" spans="1:10" s="11" customFormat="1" ht="15" customHeight="1">
      <c r="A53" s="44"/>
      <c r="B53" s="42"/>
      <c r="C53" s="42"/>
      <c r="D53" s="42"/>
      <c r="E53" s="746" t="s">
        <v>168</v>
      </c>
      <c r="F53" s="746"/>
      <c r="G53" s="746"/>
      <c r="H53" s="77" t="e">
        <f>I49+I27+E42</f>
        <v>#DIV/0!</v>
      </c>
      <c r="I53" s="74"/>
      <c r="J53" s="68"/>
    </row>
    <row r="54" spans="1:10" ht="6" customHeight="1" thickBot="1">
      <c r="A54" s="29"/>
      <c r="B54" s="30"/>
      <c r="C54" s="30"/>
      <c r="D54" s="30"/>
      <c r="E54" s="31"/>
      <c r="F54" s="30"/>
      <c r="G54" s="30"/>
      <c r="H54" s="30"/>
      <c r="I54" s="136"/>
      <c r="J54" s="69"/>
    </row>
    <row r="55" spans="1:10" ht="15" customHeight="1">
      <c r="A55" s="69"/>
      <c r="B55" s="69"/>
      <c r="C55" s="69"/>
      <c r="D55" s="69"/>
      <c r="E55" s="69"/>
      <c r="F55" s="69"/>
      <c r="G55" s="69"/>
      <c r="H55" s="69"/>
      <c r="J55" s="69"/>
    </row>
    <row r="56" spans="1:10" ht="15" customHeight="1">
      <c r="A56" s="70"/>
      <c r="B56" s="69"/>
      <c r="C56" s="69"/>
      <c r="D56" s="69"/>
      <c r="E56" s="69"/>
      <c r="F56" s="69"/>
      <c r="G56" s="69"/>
      <c r="H56" s="67"/>
      <c r="J56" s="69"/>
    </row>
    <row r="57" spans="1:10" ht="15" customHeight="1">
      <c r="A57" s="70"/>
      <c r="B57" s="69"/>
      <c r="C57" s="69"/>
      <c r="D57" s="69"/>
      <c r="E57" s="69"/>
      <c r="F57" s="69"/>
      <c r="G57" s="69"/>
      <c r="H57" s="67"/>
      <c r="J57" s="69"/>
    </row>
    <row r="58" spans="1:10" ht="15" customHeight="1">
      <c r="A58" s="70"/>
      <c r="B58" s="69"/>
      <c r="C58" s="69"/>
      <c r="D58" s="69"/>
      <c r="E58" s="69"/>
      <c r="F58" s="69"/>
      <c r="G58" s="69"/>
      <c r="H58" s="67"/>
      <c r="J58" s="69"/>
    </row>
    <row r="59" spans="1:10" ht="15" customHeight="1">
      <c r="A59" s="70"/>
      <c r="B59" s="69"/>
      <c r="C59" s="69"/>
      <c r="D59" s="69"/>
      <c r="E59" s="69"/>
      <c r="F59" s="69"/>
      <c r="G59" s="69"/>
      <c r="H59" s="67"/>
      <c r="J59" s="69"/>
    </row>
    <row r="60" spans="1:10" ht="15" customHeight="1">
      <c r="A60" s="70"/>
      <c r="B60" s="69"/>
      <c r="C60" s="69"/>
      <c r="D60" s="69"/>
      <c r="E60" s="69"/>
      <c r="F60" s="69"/>
      <c r="G60" s="69"/>
      <c r="H60" s="67"/>
      <c r="J60" s="69"/>
    </row>
    <row r="61" spans="1:10" ht="15" customHeight="1">
      <c r="A61" s="70"/>
      <c r="B61" s="69"/>
      <c r="C61" s="69"/>
      <c r="D61" s="69"/>
      <c r="E61" s="69"/>
      <c r="F61" s="69"/>
      <c r="G61" s="69"/>
      <c r="H61" s="67"/>
      <c r="J61" s="69"/>
    </row>
    <row r="62" spans="1:10">
      <c r="A62" s="70"/>
      <c r="B62" s="69"/>
      <c r="C62" s="69"/>
      <c r="D62" s="69"/>
      <c r="E62" s="69"/>
      <c r="F62" s="69"/>
      <c r="G62" s="69"/>
      <c r="H62" s="67"/>
      <c r="J62" s="69"/>
    </row>
    <row r="63" spans="1:10">
      <c r="A63" s="70"/>
      <c r="B63" s="69"/>
      <c r="C63" s="69"/>
      <c r="D63" s="69"/>
      <c r="E63" s="69"/>
      <c r="F63" s="69"/>
      <c r="G63" s="69"/>
      <c r="H63" s="67"/>
      <c r="J63" s="69"/>
    </row>
    <row r="64" spans="1:10">
      <c r="A64" s="70"/>
      <c r="B64" s="69"/>
      <c r="C64" s="69"/>
      <c r="D64" s="69"/>
      <c r="E64" s="69"/>
      <c r="F64" s="69"/>
      <c r="G64" s="69"/>
      <c r="H64" s="67"/>
      <c r="J64" s="69"/>
    </row>
    <row r="65" spans="1:10">
      <c r="A65" s="70"/>
      <c r="B65" s="69"/>
      <c r="C65" s="69"/>
      <c r="D65" s="69"/>
      <c r="E65" s="69"/>
      <c r="F65" s="69"/>
      <c r="G65" s="69"/>
      <c r="H65" s="67"/>
      <c r="J65" s="69"/>
    </row>
    <row r="66" spans="1:10">
      <c r="A66" s="70"/>
      <c r="B66" s="69"/>
      <c r="C66" s="69"/>
      <c r="D66" s="69"/>
      <c r="E66" s="69"/>
      <c r="F66" s="69"/>
      <c r="G66" s="69"/>
      <c r="H66" s="67"/>
      <c r="J66" s="69"/>
    </row>
    <row r="67" spans="1:10">
      <c r="A67" s="70"/>
      <c r="B67" s="69"/>
      <c r="C67" s="69"/>
      <c r="D67" s="69"/>
      <c r="E67" s="69"/>
      <c r="F67" s="69"/>
      <c r="G67" s="69"/>
      <c r="H67" s="67"/>
      <c r="J67" s="69"/>
    </row>
    <row r="68" spans="1:10">
      <c r="A68" s="70"/>
      <c r="B68" s="69"/>
      <c r="C68" s="69"/>
      <c r="D68" s="69"/>
      <c r="E68" s="69"/>
      <c r="F68" s="69"/>
      <c r="G68" s="69"/>
      <c r="H68" s="67"/>
      <c r="J68" s="69"/>
    </row>
    <row r="69" spans="1:10">
      <c r="A69" s="70"/>
      <c r="B69" s="69"/>
      <c r="C69" s="69"/>
      <c r="D69" s="69"/>
      <c r="E69" s="69"/>
      <c r="F69" s="69"/>
      <c r="G69" s="69"/>
      <c r="H69" s="67"/>
      <c r="J69" s="69"/>
    </row>
    <row r="70" spans="1:10">
      <c r="A70" s="70"/>
      <c r="B70" s="69"/>
      <c r="C70" s="69"/>
      <c r="D70" s="69"/>
      <c r="E70" s="69"/>
      <c r="F70" s="69"/>
      <c r="G70" s="69"/>
      <c r="H70" s="67"/>
      <c r="J70" s="69"/>
    </row>
    <row r="71" spans="1:10">
      <c r="A71" s="70"/>
      <c r="B71" s="69"/>
      <c r="C71" s="69"/>
      <c r="D71" s="69"/>
      <c r="E71" s="69"/>
      <c r="F71" s="69"/>
      <c r="G71" s="69"/>
      <c r="H71" s="67"/>
      <c r="J71" s="69"/>
    </row>
    <row r="72" spans="1:10">
      <c r="A72" s="70"/>
      <c r="B72" s="69"/>
      <c r="C72" s="69"/>
      <c r="D72" s="69"/>
      <c r="E72" s="69"/>
      <c r="F72" s="69"/>
      <c r="G72" s="69"/>
      <c r="H72" s="67"/>
      <c r="J72" s="69"/>
    </row>
    <row r="73" spans="1:10">
      <c r="A73" s="70"/>
      <c r="B73" s="69"/>
      <c r="C73" s="69"/>
      <c r="D73" s="69"/>
      <c r="E73" s="69"/>
      <c r="F73" s="69"/>
      <c r="G73" s="69"/>
      <c r="H73" s="67"/>
      <c r="J73" s="69"/>
    </row>
    <row r="74" spans="1:10">
      <c r="A74" s="70"/>
      <c r="B74" s="69"/>
      <c r="C74" s="69"/>
      <c r="D74" s="69"/>
      <c r="E74" s="69"/>
      <c r="F74" s="69"/>
      <c r="G74" s="69"/>
      <c r="H74" s="67"/>
      <c r="J74" s="69"/>
    </row>
    <row r="75" spans="1:10">
      <c r="A75" s="70"/>
      <c r="B75" s="69"/>
      <c r="C75" s="69"/>
      <c r="D75" s="69"/>
      <c r="E75" s="69"/>
      <c r="F75" s="69"/>
      <c r="G75" s="69"/>
      <c r="H75" s="67"/>
      <c r="J75" s="69"/>
    </row>
    <row r="76" spans="1:10">
      <c r="A76" s="70"/>
      <c r="B76" s="69"/>
      <c r="C76" s="69"/>
      <c r="D76" s="69"/>
      <c r="E76" s="69"/>
      <c r="F76" s="69"/>
      <c r="G76" s="69"/>
      <c r="H76" s="67"/>
      <c r="J76" s="69"/>
    </row>
    <row r="77" spans="1:10">
      <c r="A77" s="70"/>
      <c r="B77" s="69"/>
      <c r="C77" s="69"/>
      <c r="D77" s="69"/>
      <c r="E77" s="69"/>
      <c r="F77" s="69"/>
      <c r="G77" s="69"/>
      <c r="H77" s="67"/>
      <c r="J77" s="69"/>
    </row>
    <row r="78" spans="1:10">
      <c r="A78" s="70"/>
      <c r="B78" s="69"/>
      <c r="C78" s="69"/>
      <c r="D78" s="69"/>
      <c r="E78" s="69"/>
      <c r="F78" s="69"/>
      <c r="G78" s="69"/>
      <c r="H78" s="67"/>
      <c r="J78" s="69"/>
    </row>
    <row r="79" spans="1:10">
      <c r="A79" s="70"/>
      <c r="B79" s="69"/>
      <c r="C79" s="69"/>
      <c r="D79" s="69"/>
      <c r="E79" s="69"/>
      <c r="F79" s="69"/>
      <c r="G79" s="69"/>
      <c r="H79" s="67"/>
      <c r="J79" s="69"/>
    </row>
    <row r="80" spans="1:10">
      <c r="A80" s="70"/>
      <c r="B80" s="69"/>
      <c r="C80" s="69"/>
      <c r="D80" s="69"/>
      <c r="E80" s="69"/>
      <c r="F80" s="69"/>
      <c r="G80" s="69"/>
      <c r="H80" s="67"/>
      <c r="J80" s="69"/>
    </row>
    <row r="81" spans="1:10">
      <c r="A81" s="70"/>
      <c r="B81" s="69"/>
      <c r="C81" s="69"/>
      <c r="D81" s="69"/>
      <c r="E81" s="69"/>
      <c r="F81" s="69"/>
      <c r="G81" s="69"/>
      <c r="H81" s="67"/>
      <c r="J81" s="69"/>
    </row>
    <row r="82" spans="1:10">
      <c r="A82" s="70"/>
      <c r="B82" s="69"/>
      <c r="C82" s="69"/>
      <c r="D82" s="69"/>
      <c r="E82" s="69"/>
      <c r="F82" s="69"/>
      <c r="G82" s="69"/>
      <c r="H82" s="67"/>
      <c r="J82" s="69"/>
    </row>
    <row r="83" spans="1:10">
      <c r="A83" s="70"/>
      <c r="B83" s="69"/>
      <c r="C83" s="69"/>
      <c r="D83" s="69"/>
      <c r="E83" s="69"/>
      <c r="F83" s="69"/>
      <c r="G83" s="69"/>
      <c r="H83" s="67"/>
      <c r="J83" s="69"/>
    </row>
    <row r="84" spans="1:10">
      <c r="A84" s="70"/>
      <c r="B84" s="69"/>
      <c r="C84" s="69"/>
      <c r="D84" s="69"/>
      <c r="E84" s="69"/>
      <c r="F84" s="69"/>
      <c r="G84" s="69"/>
      <c r="H84" s="67"/>
      <c r="J84" s="69"/>
    </row>
    <row r="85" spans="1:10">
      <c r="A85" s="70"/>
      <c r="B85" s="69"/>
      <c r="C85" s="69"/>
      <c r="D85" s="69"/>
      <c r="E85" s="69"/>
      <c r="F85" s="69"/>
      <c r="G85" s="69"/>
      <c r="H85" s="67"/>
      <c r="J85" s="69"/>
    </row>
    <row r="86" spans="1:10">
      <c r="A86" s="70"/>
      <c r="B86" s="69"/>
      <c r="C86" s="69"/>
      <c r="D86" s="69"/>
      <c r="E86" s="69"/>
      <c r="F86" s="69"/>
      <c r="G86" s="69"/>
      <c r="H86" s="67"/>
      <c r="J86" s="69"/>
    </row>
    <row r="87" spans="1:10">
      <c r="A87" s="70"/>
      <c r="B87" s="69"/>
      <c r="C87" s="69"/>
      <c r="D87" s="69"/>
      <c r="E87" s="69"/>
      <c r="F87" s="69"/>
      <c r="G87" s="69"/>
      <c r="H87" s="67"/>
      <c r="J87" s="69"/>
    </row>
    <row r="88" spans="1:10">
      <c r="A88" s="70"/>
      <c r="B88" s="69"/>
      <c r="C88" s="69"/>
      <c r="D88" s="69"/>
      <c r="E88" s="69"/>
      <c r="F88" s="69"/>
      <c r="G88" s="69"/>
      <c r="H88" s="67"/>
      <c r="J88" s="69"/>
    </row>
    <row r="89" spans="1:10">
      <c r="A89" s="70"/>
      <c r="B89" s="69"/>
      <c r="C89" s="69"/>
      <c r="D89" s="69"/>
      <c r="E89" s="69"/>
      <c r="F89" s="69"/>
      <c r="G89" s="69"/>
      <c r="H89" s="67"/>
      <c r="J89" s="69"/>
    </row>
    <row r="90" spans="1:10">
      <c r="A90" s="70"/>
      <c r="B90" s="69"/>
      <c r="C90" s="69"/>
      <c r="D90" s="69"/>
      <c r="E90" s="69"/>
      <c r="F90" s="69"/>
      <c r="G90" s="69"/>
      <c r="H90" s="67"/>
      <c r="J90" s="69"/>
    </row>
    <row r="91" spans="1:10">
      <c r="A91" s="70"/>
      <c r="B91" s="69"/>
      <c r="C91" s="69"/>
      <c r="D91" s="69"/>
      <c r="E91" s="69"/>
      <c r="F91" s="69"/>
      <c r="G91" s="69"/>
      <c r="H91" s="67"/>
      <c r="J91" s="69"/>
    </row>
    <row r="92" spans="1:10">
      <c r="A92" s="70"/>
      <c r="B92" s="69"/>
      <c r="C92" s="69"/>
      <c r="D92" s="69"/>
      <c r="E92" s="69"/>
      <c r="F92" s="69"/>
      <c r="G92" s="69"/>
      <c r="H92" s="67"/>
      <c r="J92" s="69"/>
    </row>
    <row r="93" spans="1:10">
      <c r="A93" s="70"/>
      <c r="B93" s="69"/>
      <c r="C93" s="69"/>
      <c r="D93" s="69"/>
      <c r="E93" s="69"/>
      <c r="F93" s="69"/>
      <c r="G93" s="69"/>
      <c r="H93" s="67"/>
      <c r="J93" s="69"/>
    </row>
    <row r="94" spans="1:10">
      <c r="A94" s="70"/>
      <c r="B94" s="69"/>
      <c r="C94" s="69"/>
      <c r="D94" s="69"/>
      <c r="E94" s="69"/>
      <c r="F94" s="69"/>
      <c r="G94" s="69"/>
      <c r="H94" s="67"/>
      <c r="J94" s="69"/>
    </row>
    <row r="95" spans="1:10">
      <c r="A95" s="70"/>
      <c r="B95" s="69"/>
      <c r="C95" s="69"/>
      <c r="D95" s="69"/>
      <c r="E95" s="69"/>
      <c r="F95" s="69"/>
      <c r="G95" s="69"/>
      <c r="H95" s="67"/>
      <c r="J95" s="69"/>
    </row>
    <row r="96" spans="1:10">
      <c r="A96" s="70"/>
      <c r="B96" s="69"/>
      <c r="C96" s="69"/>
      <c r="D96" s="69"/>
      <c r="E96" s="69"/>
      <c r="F96" s="69"/>
      <c r="G96" s="69"/>
      <c r="H96" s="67"/>
      <c r="J96" s="69"/>
    </row>
    <row r="97" spans="1:10">
      <c r="A97" s="70"/>
      <c r="B97" s="69"/>
      <c r="C97" s="69"/>
      <c r="D97" s="69"/>
      <c r="E97" s="69"/>
      <c r="F97" s="69"/>
      <c r="G97" s="69"/>
      <c r="H97" s="67"/>
      <c r="J97" s="69"/>
    </row>
    <row r="98" spans="1:10">
      <c r="A98" s="70"/>
      <c r="B98" s="69"/>
      <c r="C98" s="69"/>
      <c r="D98" s="69"/>
      <c r="E98" s="69"/>
      <c r="F98" s="69"/>
      <c r="G98" s="69"/>
      <c r="H98" s="67"/>
      <c r="J98" s="69"/>
    </row>
    <row r="99" spans="1:10">
      <c r="A99" s="70"/>
      <c r="B99" s="69"/>
      <c r="C99" s="69"/>
      <c r="D99" s="69"/>
      <c r="E99" s="69"/>
      <c r="F99" s="69"/>
      <c r="G99" s="69"/>
      <c r="H99" s="67"/>
      <c r="J99" s="69"/>
    </row>
    <row r="100" spans="1:10">
      <c r="A100" s="70"/>
      <c r="B100" s="69"/>
      <c r="C100" s="69"/>
      <c r="D100" s="69"/>
      <c r="E100" s="69"/>
      <c r="F100" s="69"/>
      <c r="G100" s="69"/>
      <c r="H100" s="67"/>
      <c r="J100" s="69"/>
    </row>
    <row r="101" spans="1:10">
      <c r="A101" s="70"/>
      <c r="B101" s="69"/>
      <c r="C101" s="69"/>
      <c r="D101" s="69"/>
      <c r="E101" s="69"/>
      <c r="F101" s="69"/>
      <c r="G101" s="69"/>
      <c r="H101" s="67"/>
      <c r="J101" s="69"/>
    </row>
    <row r="102" spans="1:10">
      <c r="A102" s="70"/>
      <c r="B102" s="69"/>
      <c r="C102" s="69"/>
      <c r="D102" s="69"/>
      <c r="E102" s="69"/>
      <c r="F102" s="69"/>
      <c r="G102" s="69"/>
      <c r="H102" s="67"/>
      <c r="J102" s="69"/>
    </row>
    <row r="103" spans="1:10">
      <c r="A103" s="70"/>
      <c r="B103" s="69"/>
      <c r="C103" s="69"/>
      <c r="D103" s="69"/>
      <c r="E103" s="69"/>
      <c r="F103" s="69"/>
      <c r="G103" s="69"/>
      <c r="H103" s="67"/>
      <c r="J103" s="69"/>
    </row>
    <row r="104" spans="1:10">
      <c r="A104" s="70"/>
      <c r="B104" s="69"/>
      <c r="C104" s="69"/>
      <c r="D104" s="69"/>
      <c r="E104" s="69"/>
      <c r="F104" s="69"/>
      <c r="G104" s="69"/>
      <c r="H104" s="67"/>
      <c r="J104" s="69"/>
    </row>
    <row r="105" spans="1:10">
      <c r="A105" s="70"/>
      <c r="B105" s="69"/>
      <c r="C105" s="69"/>
      <c r="D105" s="69"/>
      <c r="E105" s="69"/>
      <c r="F105" s="69"/>
      <c r="G105" s="69"/>
      <c r="H105" s="67"/>
      <c r="J105" s="69"/>
    </row>
    <row r="106" spans="1:10">
      <c r="A106" s="70"/>
      <c r="B106" s="69"/>
      <c r="C106" s="69"/>
      <c r="D106" s="69"/>
      <c r="E106" s="69"/>
      <c r="F106" s="69"/>
      <c r="G106" s="69"/>
      <c r="H106" s="67"/>
      <c r="J106" s="69"/>
    </row>
    <row r="107" spans="1:10">
      <c r="A107" s="70"/>
      <c r="B107" s="69"/>
      <c r="C107" s="69"/>
      <c r="D107" s="69"/>
      <c r="E107" s="69"/>
      <c r="F107" s="69"/>
      <c r="G107" s="69"/>
      <c r="H107" s="67"/>
      <c r="J107" s="69"/>
    </row>
    <row r="108" spans="1:10">
      <c r="A108" s="70"/>
      <c r="B108" s="69"/>
      <c r="C108" s="69"/>
      <c r="D108" s="69"/>
      <c r="E108" s="69"/>
      <c r="F108" s="69"/>
      <c r="G108" s="69"/>
      <c r="H108" s="67"/>
      <c r="J108" s="69"/>
    </row>
    <row r="109" spans="1:10">
      <c r="A109" s="70"/>
      <c r="B109" s="69"/>
      <c r="C109" s="69"/>
      <c r="D109" s="69"/>
      <c r="E109" s="69"/>
      <c r="F109" s="69"/>
      <c r="G109" s="69"/>
      <c r="H109" s="67"/>
      <c r="J109" s="69"/>
    </row>
    <row r="110" spans="1:10">
      <c r="A110" s="70"/>
      <c r="B110" s="69"/>
      <c r="C110" s="69"/>
      <c r="D110" s="69"/>
      <c r="E110" s="69"/>
      <c r="F110" s="69"/>
      <c r="G110" s="69"/>
      <c r="H110" s="67"/>
      <c r="J110" s="69"/>
    </row>
    <row r="111" spans="1:10">
      <c r="A111" s="70"/>
      <c r="B111" s="69"/>
      <c r="C111" s="69"/>
      <c r="D111" s="69"/>
      <c r="E111" s="69"/>
      <c r="F111" s="69"/>
      <c r="G111" s="69"/>
      <c r="H111" s="67"/>
      <c r="J111" s="69"/>
    </row>
    <row r="112" spans="1:10">
      <c r="A112" s="70"/>
      <c r="B112" s="69"/>
      <c r="C112" s="69"/>
      <c r="D112" s="69"/>
      <c r="E112" s="69"/>
      <c r="F112" s="69"/>
      <c r="G112" s="69"/>
      <c r="H112" s="67"/>
      <c r="J112" s="69"/>
    </row>
    <row r="113" spans="1:10">
      <c r="A113" s="70"/>
      <c r="B113" s="69"/>
      <c r="C113" s="69"/>
      <c r="D113" s="69"/>
      <c r="E113" s="69"/>
      <c r="F113" s="69"/>
      <c r="G113" s="69"/>
      <c r="H113" s="67"/>
      <c r="J113" s="69"/>
    </row>
    <row r="114" spans="1:10">
      <c r="A114" s="70"/>
      <c r="B114" s="69"/>
      <c r="C114" s="69"/>
      <c r="D114" s="69"/>
      <c r="E114" s="69"/>
      <c r="F114" s="69"/>
      <c r="G114" s="69"/>
      <c r="H114" s="67"/>
      <c r="J114" s="69"/>
    </row>
    <row r="115" spans="1:10">
      <c r="A115" s="70"/>
      <c r="B115" s="69"/>
      <c r="C115" s="69"/>
      <c r="D115" s="69"/>
      <c r="E115" s="69"/>
      <c r="F115" s="69"/>
      <c r="G115" s="69"/>
      <c r="H115" s="67"/>
      <c r="J115" s="69"/>
    </row>
    <row r="116" spans="1:10">
      <c r="A116" s="70"/>
      <c r="B116" s="69"/>
      <c r="C116" s="69"/>
      <c r="D116" s="69"/>
      <c r="E116" s="69"/>
      <c r="F116" s="69"/>
      <c r="G116" s="69"/>
      <c r="H116" s="67"/>
      <c r="J116" s="69"/>
    </row>
    <row r="117" spans="1:10">
      <c r="A117" s="70"/>
      <c r="B117" s="69"/>
      <c r="C117" s="69"/>
      <c r="D117" s="69"/>
      <c r="E117" s="69"/>
      <c r="F117" s="69"/>
      <c r="G117" s="69"/>
      <c r="H117" s="67"/>
      <c r="J117" s="69"/>
    </row>
    <row r="118" spans="1:10">
      <c r="A118" s="70"/>
      <c r="B118" s="69"/>
      <c r="C118" s="69"/>
      <c r="D118" s="69"/>
      <c r="E118" s="69"/>
      <c r="F118" s="69"/>
      <c r="G118" s="69"/>
      <c r="H118" s="67"/>
      <c r="J118" s="69"/>
    </row>
    <row r="119" spans="1:10">
      <c r="A119" s="70"/>
      <c r="B119" s="69"/>
      <c r="C119" s="69"/>
      <c r="D119" s="69"/>
      <c r="E119" s="69"/>
      <c r="F119" s="69"/>
      <c r="G119" s="69"/>
      <c r="H119" s="67"/>
      <c r="J119" s="69"/>
    </row>
    <row r="120" spans="1:10">
      <c r="A120" s="70"/>
      <c r="B120" s="69"/>
      <c r="C120" s="69"/>
      <c r="D120" s="69"/>
      <c r="E120" s="69"/>
      <c r="F120" s="69"/>
      <c r="G120" s="69"/>
      <c r="H120" s="67"/>
      <c r="J120" s="69"/>
    </row>
    <row r="121" spans="1:10">
      <c r="A121" s="70"/>
      <c r="B121" s="69"/>
      <c r="C121" s="69"/>
      <c r="D121" s="69"/>
      <c r="E121" s="69"/>
      <c r="F121" s="69"/>
      <c r="G121" s="69"/>
      <c r="H121" s="67"/>
      <c r="J121" s="69"/>
    </row>
    <row r="122" spans="1:10">
      <c r="A122" s="70"/>
      <c r="B122" s="69"/>
      <c r="C122" s="69"/>
      <c r="D122" s="69"/>
      <c r="E122" s="69"/>
      <c r="F122" s="69"/>
      <c r="G122" s="69"/>
      <c r="H122" s="67"/>
      <c r="J122" s="69"/>
    </row>
    <row r="123" spans="1:10">
      <c r="A123" s="70"/>
      <c r="B123" s="69"/>
      <c r="C123" s="69"/>
      <c r="D123" s="69"/>
      <c r="E123" s="69"/>
      <c r="F123" s="69"/>
      <c r="G123" s="69"/>
      <c r="H123" s="67"/>
      <c r="J123" s="69"/>
    </row>
    <row r="124" spans="1:10">
      <c r="A124" s="70"/>
      <c r="B124" s="69"/>
      <c r="C124" s="69"/>
      <c r="D124" s="69"/>
      <c r="E124" s="69"/>
      <c r="F124" s="69"/>
      <c r="G124" s="69"/>
      <c r="H124" s="67"/>
      <c r="J124" s="69"/>
    </row>
    <row r="125" spans="1:10">
      <c r="A125" s="70"/>
      <c r="B125" s="69"/>
      <c r="C125" s="69"/>
      <c r="D125" s="69"/>
      <c r="E125" s="69"/>
      <c r="F125" s="69"/>
      <c r="G125" s="69"/>
      <c r="H125" s="67"/>
      <c r="J125" s="69"/>
    </row>
    <row r="126" spans="1:10">
      <c r="A126" s="70"/>
      <c r="B126" s="69"/>
      <c r="C126" s="69"/>
      <c r="D126" s="69"/>
      <c r="E126" s="69"/>
      <c r="F126" s="69"/>
      <c r="G126" s="69"/>
      <c r="H126" s="67"/>
      <c r="J126" s="69"/>
    </row>
    <row r="127" spans="1:10">
      <c r="A127" s="70"/>
      <c r="B127" s="69"/>
      <c r="C127" s="69"/>
      <c r="D127" s="69"/>
      <c r="E127" s="69"/>
      <c r="F127" s="69"/>
      <c r="G127" s="69"/>
      <c r="H127" s="67"/>
      <c r="J127" s="69"/>
    </row>
    <row r="128" spans="1:10">
      <c r="A128" s="70"/>
      <c r="B128" s="69"/>
      <c r="C128" s="69"/>
      <c r="D128" s="69"/>
      <c r="E128" s="69"/>
      <c r="F128" s="69"/>
      <c r="G128" s="69"/>
      <c r="H128" s="67"/>
      <c r="J128" s="69"/>
    </row>
    <row r="129" spans="1:10">
      <c r="A129" s="70"/>
      <c r="B129" s="69"/>
      <c r="C129" s="69"/>
      <c r="D129" s="69"/>
      <c r="E129" s="69"/>
      <c r="F129" s="69"/>
      <c r="G129" s="69"/>
      <c r="H129" s="67"/>
      <c r="J129" s="69"/>
    </row>
    <row r="130" spans="1:10">
      <c r="A130" s="70"/>
      <c r="B130" s="69"/>
      <c r="C130" s="69"/>
      <c r="D130" s="69"/>
      <c r="E130" s="69"/>
      <c r="F130" s="69"/>
      <c r="G130" s="69"/>
      <c r="H130" s="67"/>
      <c r="J130" s="69"/>
    </row>
    <row r="131" spans="1:10">
      <c r="A131" s="70"/>
      <c r="B131" s="69"/>
      <c r="C131" s="69"/>
      <c r="D131" s="69"/>
      <c r="E131" s="69"/>
      <c r="F131" s="69"/>
      <c r="G131" s="69"/>
      <c r="H131" s="67"/>
      <c r="J131" s="69"/>
    </row>
    <row r="132" spans="1:10">
      <c r="A132" s="70"/>
      <c r="B132" s="69"/>
      <c r="C132" s="69"/>
      <c r="D132" s="69"/>
      <c r="E132" s="69"/>
      <c r="F132" s="69"/>
      <c r="G132" s="69"/>
      <c r="H132" s="67"/>
      <c r="J132" s="69"/>
    </row>
    <row r="133" spans="1:10">
      <c r="A133" s="70"/>
      <c r="B133" s="69"/>
      <c r="C133" s="69"/>
      <c r="D133" s="69"/>
      <c r="E133" s="69"/>
      <c r="F133" s="69"/>
      <c r="G133" s="69"/>
      <c r="H133" s="67"/>
      <c r="J133" s="69"/>
    </row>
    <row r="134" spans="1:10">
      <c r="A134" s="70"/>
      <c r="B134" s="69"/>
      <c r="C134" s="69"/>
      <c r="D134" s="69"/>
      <c r="E134" s="69"/>
      <c r="F134" s="69"/>
      <c r="G134" s="69"/>
      <c r="H134" s="67"/>
      <c r="J134" s="69"/>
    </row>
    <row r="135" spans="1:10">
      <c r="A135" s="70"/>
      <c r="B135" s="69"/>
      <c r="C135" s="69"/>
      <c r="D135" s="69"/>
      <c r="E135" s="69"/>
      <c r="F135" s="69"/>
      <c r="G135" s="69"/>
      <c r="H135" s="67"/>
      <c r="J135" s="69"/>
    </row>
    <row r="136" spans="1:10">
      <c r="A136" s="70"/>
      <c r="B136" s="69"/>
      <c r="C136" s="69"/>
      <c r="D136" s="69"/>
      <c r="E136" s="69"/>
      <c r="F136" s="69"/>
      <c r="G136" s="69"/>
      <c r="H136" s="67"/>
      <c r="J136" s="69"/>
    </row>
    <row r="137" spans="1:10">
      <c r="A137" s="70"/>
      <c r="B137" s="69"/>
      <c r="C137" s="69"/>
      <c r="D137" s="69"/>
      <c r="E137" s="69"/>
      <c r="F137" s="69"/>
      <c r="G137" s="69"/>
      <c r="H137" s="67"/>
      <c r="J137" s="69"/>
    </row>
    <row r="138" spans="1:10">
      <c r="A138" s="70"/>
      <c r="B138" s="69"/>
      <c r="C138" s="69"/>
      <c r="D138" s="69"/>
      <c r="E138" s="69"/>
      <c r="F138" s="69"/>
      <c r="G138" s="69"/>
      <c r="H138" s="67"/>
      <c r="J138" s="69"/>
    </row>
    <row r="139" spans="1:10">
      <c r="A139" s="70"/>
      <c r="B139" s="69"/>
      <c r="C139" s="69"/>
      <c r="D139" s="69"/>
      <c r="E139" s="69"/>
      <c r="F139" s="69"/>
      <c r="G139" s="69"/>
      <c r="H139" s="67"/>
      <c r="J139" s="69"/>
    </row>
    <row r="140" spans="1:10">
      <c r="A140" s="70"/>
      <c r="B140" s="69"/>
      <c r="C140" s="69"/>
      <c r="D140" s="69"/>
      <c r="E140" s="69"/>
      <c r="F140" s="69"/>
      <c r="G140" s="69"/>
      <c r="H140" s="67"/>
      <c r="J140" s="69"/>
    </row>
    <row r="141" spans="1:10">
      <c r="A141" s="70"/>
      <c r="B141" s="69"/>
      <c r="C141" s="69"/>
      <c r="D141" s="69"/>
      <c r="E141" s="69"/>
      <c r="F141" s="69"/>
      <c r="G141" s="69"/>
      <c r="H141" s="67"/>
      <c r="J141" s="69"/>
    </row>
    <row r="142" spans="1:10">
      <c r="A142" s="70"/>
      <c r="B142" s="69"/>
      <c r="C142" s="69"/>
      <c r="D142" s="69"/>
      <c r="E142" s="69"/>
      <c r="F142" s="69"/>
      <c r="G142" s="69"/>
      <c r="H142" s="67"/>
      <c r="J142" s="69"/>
    </row>
    <row r="143" spans="1:10">
      <c r="A143" s="70"/>
      <c r="B143" s="69"/>
      <c r="C143" s="69"/>
      <c r="D143" s="69"/>
      <c r="E143" s="69"/>
      <c r="F143" s="69"/>
      <c r="G143" s="69"/>
      <c r="H143" s="67"/>
      <c r="J143" s="69"/>
    </row>
    <row r="144" spans="1:10">
      <c r="A144" s="70"/>
      <c r="B144" s="69"/>
      <c r="C144" s="69"/>
      <c r="D144" s="69"/>
      <c r="E144" s="69"/>
      <c r="F144" s="69"/>
      <c r="G144" s="69"/>
      <c r="H144" s="67"/>
      <c r="J144" s="69"/>
    </row>
    <row r="145" spans="1:10">
      <c r="A145" s="70"/>
      <c r="B145" s="69"/>
      <c r="C145" s="69"/>
      <c r="D145" s="69"/>
      <c r="E145" s="69"/>
      <c r="F145" s="69"/>
      <c r="G145" s="69"/>
      <c r="H145" s="67"/>
      <c r="J145" s="69"/>
    </row>
    <row r="146" spans="1:10">
      <c r="A146" s="70"/>
      <c r="B146" s="69"/>
      <c r="C146" s="69"/>
      <c r="D146" s="69"/>
      <c r="E146" s="69"/>
      <c r="F146" s="69"/>
      <c r="G146" s="69"/>
      <c r="H146" s="67"/>
      <c r="J146" s="69"/>
    </row>
    <row r="147" spans="1:10">
      <c r="A147" s="70"/>
      <c r="B147" s="69"/>
      <c r="C147" s="69"/>
      <c r="D147" s="69"/>
      <c r="E147" s="69"/>
      <c r="F147" s="69"/>
      <c r="G147" s="69"/>
      <c r="H147" s="67"/>
      <c r="J147" s="69"/>
    </row>
    <row r="148" spans="1:10">
      <c r="A148" s="70"/>
      <c r="B148" s="69"/>
      <c r="C148" s="69"/>
      <c r="D148" s="69"/>
      <c r="E148" s="69"/>
      <c r="F148" s="69"/>
      <c r="G148" s="69"/>
      <c r="H148" s="67"/>
      <c r="J148" s="69"/>
    </row>
    <row r="149" spans="1:10">
      <c r="A149" s="70"/>
      <c r="B149" s="69"/>
      <c r="C149" s="69"/>
      <c r="D149" s="69"/>
      <c r="E149" s="69"/>
      <c r="F149" s="69"/>
      <c r="G149" s="69"/>
      <c r="H149" s="67"/>
      <c r="J149" s="69"/>
    </row>
    <row r="150" spans="1:10">
      <c r="A150" s="70"/>
      <c r="B150" s="69"/>
      <c r="C150" s="69"/>
      <c r="D150" s="69"/>
      <c r="E150" s="69"/>
      <c r="F150" s="69"/>
      <c r="G150" s="69"/>
      <c r="H150" s="67"/>
      <c r="J150" s="69"/>
    </row>
    <row r="151" spans="1:10">
      <c r="A151" s="70"/>
      <c r="B151" s="69"/>
      <c r="C151" s="69"/>
      <c r="D151" s="69"/>
      <c r="E151" s="69"/>
      <c r="F151" s="69"/>
      <c r="G151" s="69"/>
      <c r="H151" s="67"/>
      <c r="J151" s="69"/>
    </row>
    <row r="152" spans="1:10">
      <c r="A152" s="70"/>
      <c r="B152" s="69"/>
      <c r="C152" s="69"/>
      <c r="D152" s="69"/>
      <c r="E152" s="69"/>
      <c r="F152" s="69"/>
      <c r="G152" s="69"/>
      <c r="H152" s="67"/>
      <c r="J152" s="69"/>
    </row>
    <row r="153" spans="1:10">
      <c r="A153" s="70"/>
      <c r="B153" s="69"/>
      <c r="C153" s="69"/>
      <c r="D153" s="69"/>
      <c r="E153" s="69"/>
      <c r="F153" s="69"/>
      <c r="G153" s="69"/>
      <c r="H153" s="67"/>
      <c r="J153" s="69"/>
    </row>
    <row r="154" spans="1:10">
      <c r="A154" s="70"/>
      <c r="B154" s="69"/>
      <c r="C154" s="69"/>
      <c r="D154" s="69"/>
      <c r="E154" s="69"/>
      <c r="F154" s="69"/>
      <c r="G154" s="69"/>
      <c r="H154" s="67"/>
      <c r="J154" s="69"/>
    </row>
    <row r="155" spans="1:10">
      <c r="A155" s="70"/>
      <c r="B155" s="69"/>
      <c r="C155" s="69"/>
      <c r="D155" s="69"/>
      <c r="E155" s="69"/>
      <c r="F155" s="69"/>
      <c r="G155" s="69"/>
      <c r="H155" s="67"/>
      <c r="J155" s="69"/>
    </row>
    <row r="156" spans="1:10">
      <c r="A156" s="70"/>
      <c r="B156" s="69"/>
      <c r="C156" s="69"/>
      <c r="D156" s="69"/>
      <c r="E156" s="69"/>
      <c r="F156" s="69"/>
      <c r="G156" s="69"/>
      <c r="H156" s="67"/>
      <c r="J156" s="69"/>
    </row>
    <row r="157" spans="1:10">
      <c r="A157" s="70"/>
      <c r="B157" s="69"/>
      <c r="C157" s="69"/>
      <c r="D157" s="69"/>
      <c r="E157" s="69"/>
      <c r="F157" s="69"/>
      <c r="G157" s="69"/>
      <c r="H157" s="67"/>
      <c r="J157" s="69"/>
    </row>
    <row r="158" spans="1:10">
      <c r="A158" s="70"/>
      <c r="B158" s="69"/>
      <c r="C158" s="69"/>
      <c r="D158" s="69"/>
      <c r="E158" s="69"/>
      <c r="F158" s="69"/>
      <c r="G158" s="69"/>
      <c r="H158" s="67"/>
      <c r="J158" s="69"/>
    </row>
    <row r="159" spans="1:10">
      <c r="A159" s="70"/>
      <c r="B159" s="69"/>
      <c r="C159" s="69"/>
      <c r="D159" s="69"/>
      <c r="E159" s="69"/>
      <c r="F159" s="69"/>
      <c r="G159" s="69"/>
      <c r="H159" s="67"/>
      <c r="J159" s="69"/>
    </row>
    <row r="160" spans="1:10">
      <c r="A160" s="70"/>
      <c r="B160" s="69"/>
      <c r="C160" s="69"/>
      <c r="D160" s="69"/>
      <c r="E160" s="69"/>
      <c r="F160" s="69"/>
      <c r="G160" s="69"/>
      <c r="H160" s="67"/>
      <c r="J160" s="69"/>
    </row>
    <row r="161" spans="1:10">
      <c r="A161" s="70"/>
      <c r="B161" s="69"/>
      <c r="C161" s="69"/>
      <c r="D161" s="69"/>
      <c r="E161" s="69"/>
      <c r="F161" s="69"/>
      <c r="G161" s="69"/>
      <c r="H161" s="67"/>
      <c r="J161" s="69"/>
    </row>
    <row r="162" spans="1:10">
      <c r="A162" s="70"/>
      <c r="B162" s="69"/>
      <c r="C162" s="69"/>
      <c r="D162" s="69"/>
      <c r="E162" s="69"/>
      <c r="F162" s="69"/>
      <c r="G162" s="69"/>
      <c r="H162" s="67"/>
      <c r="J162" s="69"/>
    </row>
    <row r="163" spans="1:10">
      <c r="A163" s="70"/>
      <c r="B163" s="69"/>
      <c r="C163" s="69"/>
      <c r="D163" s="69"/>
      <c r="E163" s="69"/>
      <c r="F163" s="69"/>
      <c r="G163" s="69"/>
      <c r="H163" s="67"/>
      <c r="J163" s="69"/>
    </row>
    <row r="164" spans="1:10">
      <c r="A164" s="70"/>
      <c r="B164" s="69"/>
      <c r="C164" s="69"/>
      <c r="D164" s="69"/>
      <c r="E164" s="69"/>
      <c r="F164" s="69"/>
      <c r="G164" s="69"/>
      <c r="H164" s="67"/>
      <c r="J164" s="69"/>
    </row>
    <row r="165" spans="1:10">
      <c r="A165" s="70"/>
      <c r="B165" s="69"/>
      <c r="C165" s="69"/>
      <c r="D165" s="69"/>
      <c r="E165" s="69"/>
      <c r="F165" s="69"/>
      <c r="G165" s="69"/>
      <c r="H165" s="67"/>
      <c r="J165" s="69"/>
    </row>
    <row r="166" spans="1:10">
      <c r="A166" s="70"/>
      <c r="B166" s="69"/>
      <c r="C166" s="69"/>
      <c r="D166" s="69"/>
      <c r="E166" s="69"/>
      <c r="F166" s="69"/>
      <c r="G166" s="69"/>
      <c r="H166" s="67"/>
      <c r="J166" s="69"/>
    </row>
    <row r="167" spans="1:10">
      <c r="A167" s="70"/>
      <c r="B167" s="69"/>
      <c r="C167" s="69"/>
      <c r="D167" s="69"/>
      <c r="E167" s="69"/>
      <c r="F167" s="69"/>
      <c r="G167" s="69"/>
      <c r="H167" s="67"/>
      <c r="J167" s="69"/>
    </row>
    <row r="168" spans="1:10">
      <c r="A168" s="70"/>
      <c r="B168" s="69"/>
      <c r="C168" s="69"/>
      <c r="D168" s="69"/>
      <c r="E168" s="69"/>
      <c r="F168" s="69"/>
      <c r="G168" s="69"/>
      <c r="H168" s="67"/>
      <c r="J168" s="69"/>
    </row>
    <row r="169" spans="1:10">
      <c r="A169" s="70"/>
      <c r="B169" s="69"/>
      <c r="C169" s="69"/>
      <c r="D169" s="69"/>
      <c r="E169" s="69"/>
      <c r="F169" s="69"/>
      <c r="G169" s="69"/>
      <c r="H169" s="67"/>
      <c r="J169" s="69"/>
    </row>
    <row r="170" spans="1:10">
      <c r="A170" s="70"/>
      <c r="B170" s="69"/>
      <c r="C170" s="69"/>
      <c r="D170" s="69"/>
      <c r="E170" s="69"/>
      <c r="F170" s="69"/>
      <c r="G170" s="69"/>
      <c r="H170" s="67"/>
      <c r="J170" s="69"/>
    </row>
    <row r="171" spans="1:10">
      <c r="A171" s="70"/>
      <c r="B171" s="69"/>
      <c r="C171" s="69"/>
      <c r="D171" s="69"/>
      <c r="E171" s="69"/>
      <c r="F171" s="69"/>
      <c r="G171" s="69"/>
      <c r="H171" s="67"/>
      <c r="J171" s="69"/>
    </row>
    <row r="172" spans="1:10">
      <c r="A172" s="70"/>
      <c r="B172" s="69"/>
      <c r="C172" s="69"/>
      <c r="D172" s="69"/>
      <c r="E172" s="69"/>
      <c r="F172" s="69"/>
      <c r="G172" s="69"/>
      <c r="H172" s="67"/>
      <c r="J172" s="69"/>
    </row>
    <row r="173" spans="1:10">
      <c r="A173" s="70"/>
      <c r="B173" s="69"/>
      <c r="C173" s="69"/>
      <c r="D173" s="69"/>
      <c r="E173" s="69"/>
      <c r="F173" s="69"/>
      <c r="G173" s="69"/>
      <c r="H173" s="67"/>
      <c r="J173" s="69"/>
    </row>
    <row r="174" spans="1:10">
      <c r="A174" s="70"/>
      <c r="B174" s="69"/>
      <c r="C174" s="69"/>
      <c r="D174" s="69"/>
      <c r="E174" s="69"/>
      <c r="F174" s="69"/>
      <c r="G174" s="69"/>
      <c r="H174" s="67"/>
      <c r="J174" s="69"/>
    </row>
    <row r="175" spans="1:10">
      <c r="A175" s="70"/>
      <c r="B175" s="69"/>
      <c r="C175" s="69"/>
      <c r="D175" s="69"/>
      <c r="E175" s="69"/>
      <c r="F175" s="69"/>
      <c r="G175" s="69"/>
      <c r="H175" s="67"/>
      <c r="J175" s="69"/>
    </row>
    <row r="176" spans="1:10">
      <c r="A176" s="70"/>
      <c r="B176" s="69"/>
      <c r="C176" s="69"/>
      <c r="D176" s="69"/>
      <c r="E176" s="69"/>
      <c r="F176" s="69"/>
      <c r="G176" s="69"/>
      <c r="H176" s="67"/>
      <c r="J176" s="69"/>
    </row>
    <row r="177" spans="1:10">
      <c r="A177" s="70"/>
      <c r="B177" s="69"/>
      <c r="C177" s="69"/>
      <c r="D177" s="69"/>
      <c r="E177" s="69"/>
      <c r="F177" s="69"/>
      <c r="G177" s="69"/>
      <c r="H177" s="67"/>
      <c r="J177" s="69"/>
    </row>
    <row r="178" spans="1:10">
      <c r="A178" s="70"/>
      <c r="B178" s="69"/>
      <c r="C178" s="69"/>
      <c r="D178" s="69"/>
      <c r="E178" s="69"/>
      <c r="F178" s="69"/>
      <c r="G178" s="69"/>
      <c r="H178" s="67"/>
      <c r="J178" s="69"/>
    </row>
    <row r="179" spans="1:10">
      <c r="A179" s="70"/>
      <c r="B179" s="69"/>
      <c r="C179" s="69"/>
      <c r="D179" s="69"/>
      <c r="E179" s="69"/>
      <c r="F179" s="69"/>
      <c r="G179" s="69"/>
      <c r="H179" s="67"/>
      <c r="J179" s="69"/>
    </row>
    <row r="180" spans="1:10">
      <c r="A180" s="70"/>
      <c r="B180" s="69"/>
      <c r="C180" s="69"/>
      <c r="D180" s="69"/>
      <c r="E180" s="69"/>
      <c r="F180" s="69"/>
      <c r="G180" s="69"/>
      <c r="H180" s="67"/>
      <c r="J180" s="69"/>
    </row>
    <row r="181" spans="1:10">
      <c r="A181" s="70"/>
      <c r="B181" s="69"/>
      <c r="C181" s="69"/>
      <c r="D181" s="69"/>
      <c r="E181" s="69"/>
      <c r="F181" s="69"/>
      <c r="G181" s="69"/>
      <c r="H181" s="67"/>
      <c r="J181" s="69"/>
    </row>
    <row r="182" spans="1:10">
      <c r="A182" s="70"/>
      <c r="B182" s="69"/>
      <c r="C182" s="69"/>
      <c r="D182" s="69"/>
      <c r="E182" s="69"/>
      <c r="F182" s="69"/>
      <c r="G182" s="69"/>
      <c r="H182" s="67"/>
      <c r="J182" s="69"/>
    </row>
    <row r="183" spans="1:10">
      <c r="A183" s="70"/>
      <c r="B183" s="69"/>
      <c r="C183" s="69"/>
      <c r="D183" s="69"/>
      <c r="E183" s="69"/>
      <c r="F183" s="69"/>
      <c r="G183" s="69"/>
      <c r="H183" s="67"/>
      <c r="J183" s="69"/>
    </row>
    <row r="184" spans="1:10">
      <c r="A184" s="70"/>
      <c r="B184" s="69"/>
      <c r="C184" s="69"/>
      <c r="D184" s="69"/>
      <c r="E184" s="69"/>
      <c r="F184" s="69"/>
      <c r="G184" s="69"/>
      <c r="H184" s="67"/>
      <c r="J184" s="69"/>
    </row>
    <row r="185" spans="1:10">
      <c r="A185" s="70"/>
      <c r="B185" s="69"/>
      <c r="C185" s="69"/>
      <c r="D185" s="69"/>
      <c r="E185" s="69"/>
      <c r="F185" s="69"/>
      <c r="G185" s="69"/>
      <c r="H185" s="67"/>
      <c r="J185" s="69"/>
    </row>
    <row r="186" spans="1:10">
      <c r="A186" s="70"/>
      <c r="B186" s="69"/>
      <c r="C186" s="69"/>
      <c r="D186" s="69"/>
      <c r="E186" s="69"/>
      <c r="F186" s="69"/>
      <c r="G186" s="69"/>
      <c r="H186" s="67"/>
      <c r="J186" s="69"/>
    </row>
    <row r="187" spans="1:10">
      <c r="A187" s="70"/>
      <c r="B187" s="69"/>
      <c r="C187" s="69"/>
      <c r="D187" s="69"/>
      <c r="E187" s="69"/>
      <c r="F187" s="69"/>
      <c r="G187" s="69"/>
      <c r="H187" s="67"/>
      <c r="J187" s="69"/>
    </row>
    <row r="188" spans="1:10">
      <c r="A188" s="70"/>
      <c r="B188" s="69"/>
      <c r="C188" s="69"/>
      <c r="D188" s="69"/>
      <c r="E188" s="69"/>
      <c r="F188" s="69"/>
      <c r="G188" s="69"/>
      <c r="H188" s="67"/>
      <c r="J188" s="69"/>
    </row>
    <row r="189" spans="1:10">
      <c r="A189" s="70"/>
      <c r="B189" s="69"/>
      <c r="C189" s="69"/>
      <c r="D189" s="69"/>
      <c r="E189" s="69"/>
      <c r="F189" s="69"/>
      <c r="G189" s="69"/>
      <c r="H189" s="67"/>
      <c r="J189" s="69"/>
    </row>
    <row r="190" spans="1:10">
      <c r="A190" s="70"/>
      <c r="B190" s="69"/>
      <c r="C190" s="69"/>
      <c r="D190" s="69"/>
      <c r="E190" s="69"/>
      <c r="F190" s="69"/>
      <c r="G190" s="69"/>
      <c r="H190" s="67"/>
      <c r="J190" s="69"/>
    </row>
    <row r="191" spans="1:10">
      <c r="A191" s="70"/>
      <c r="B191" s="69"/>
      <c r="C191" s="69"/>
      <c r="D191" s="69"/>
      <c r="E191" s="69"/>
      <c r="F191" s="69"/>
      <c r="G191" s="69"/>
      <c r="H191" s="67"/>
      <c r="J191" s="69"/>
    </row>
    <row r="192" spans="1:10">
      <c r="A192" s="70"/>
      <c r="B192" s="69"/>
      <c r="C192" s="69"/>
      <c r="D192" s="69"/>
      <c r="E192" s="69"/>
      <c r="F192" s="69"/>
      <c r="G192" s="69"/>
      <c r="H192" s="67"/>
      <c r="J192" s="69"/>
    </row>
    <row r="193" spans="1:10">
      <c r="A193" s="70"/>
      <c r="B193" s="69"/>
      <c r="C193" s="69"/>
      <c r="D193" s="69"/>
      <c r="E193" s="69"/>
      <c r="F193" s="69"/>
      <c r="G193" s="69"/>
      <c r="H193" s="67"/>
      <c r="J193" s="69"/>
    </row>
    <row r="194" spans="1:10">
      <c r="A194" s="70"/>
      <c r="B194" s="69"/>
      <c r="C194" s="69"/>
      <c r="D194" s="69"/>
      <c r="E194" s="69"/>
      <c r="F194" s="69"/>
      <c r="G194" s="69"/>
      <c r="H194" s="67"/>
      <c r="J194" s="69"/>
    </row>
    <row r="195" spans="1:10">
      <c r="A195" s="70"/>
      <c r="B195" s="69"/>
      <c r="C195" s="69"/>
      <c r="D195" s="69"/>
      <c r="E195" s="69"/>
      <c r="F195" s="69"/>
      <c r="G195" s="69"/>
      <c r="H195" s="67"/>
      <c r="J195" s="69"/>
    </row>
    <row r="196" spans="1:10">
      <c r="A196" s="70"/>
      <c r="B196" s="69"/>
      <c r="C196" s="69"/>
      <c r="D196" s="69"/>
      <c r="E196" s="69"/>
      <c r="F196" s="69"/>
      <c r="G196" s="69"/>
      <c r="H196" s="67"/>
      <c r="J196" s="69"/>
    </row>
    <row r="197" spans="1:10">
      <c r="A197" s="70"/>
      <c r="B197" s="69"/>
      <c r="C197" s="69"/>
      <c r="D197" s="69"/>
      <c r="E197" s="69"/>
      <c r="F197" s="69"/>
      <c r="G197" s="69"/>
      <c r="H197" s="67"/>
      <c r="J197" s="69"/>
    </row>
    <row r="198" spans="1:10">
      <c r="A198" s="70"/>
      <c r="B198" s="69"/>
      <c r="C198" s="69"/>
      <c r="D198" s="69"/>
      <c r="E198" s="69"/>
      <c r="F198" s="69"/>
      <c r="G198" s="69"/>
      <c r="H198" s="67"/>
      <c r="J198" s="69"/>
    </row>
    <row r="199" spans="1:10">
      <c r="A199" s="70"/>
      <c r="B199" s="69"/>
      <c r="C199" s="69"/>
      <c r="D199" s="69"/>
      <c r="E199" s="69"/>
      <c r="F199" s="69"/>
      <c r="G199" s="69"/>
      <c r="H199" s="67"/>
      <c r="J199" s="69"/>
    </row>
    <row r="200" spans="1:10">
      <c r="A200" s="70"/>
      <c r="B200" s="69"/>
      <c r="C200" s="69"/>
      <c r="D200" s="69"/>
      <c r="E200" s="69"/>
      <c r="F200" s="69"/>
      <c r="G200" s="69"/>
      <c r="H200" s="67"/>
      <c r="J200" s="69"/>
    </row>
    <row r="201" spans="1:10">
      <c r="A201" s="70"/>
      <c r="B201" s="69"/>
      <c r="C201" s="69"/>
      <c r="D201" s="69"/>
      <c r="E201" s="69"/>
      <c r="F201" s="69"/>
      <c r="G201" s="69"/>
      <c r="H201" s="67"/>
      <c r="J201" s="69"/>
    </row>
    <row r="202" spans="1:10">
      <c r="A202" s="70"/>
      <c r="B202" s="69"/>
      <c r="C202" s="69"/>
      <c r="D202" s="69"/>
      <c r="E202" s="69"/>
      <c r="F202" s="69"/>
      <c r="G202" s="69"/>
      <c r="H202" s="67"/>
      <c r="J202" s="69"/>
    </row>
    <row r="203" spans="1:10">
      <c r="A203" s="70"/>
      <c r="B203" s="69"/>
      <c r="C203" s="69"/>
      <c r="D203" s="69"/>
      <c r="E203" s="69"/>
      <c r="F203" s="69"/>
      <c r="G203" s="69"/>
      <c r="H203" s="67"/>
      <c r="J203" s="69"/>
    </row>
    <row r="204" spans="1:10">
      <c r="A204" s="70"/>
      <c r="B204" s="69"/>
      <c r="C204" s="69"/>
      <c r="D204" s="69"/>
      <c r="E204" s="69"/>
      <c r="F204" s="69"/>
      <c r="G204" s="69"/>
      <c r="H204" s="67"/>
      <c r="J204" s="69"/>
    </row>
    <row r="205" spans="1:10">
      <c r="A205" s="70"/>
      <c r="B205" s="69"/>
      <c r="C205" s="69"/>
      <c r="D205" s="69"/>
      <c r="E205" s="69"/>
      <c r="F205" s="69"/>
      <c r="G205" s="69"/>
      <c r="H205" s="67"/>
      <c r="J205" s="69"/>
    </row>
    <row r="206" spans="1:10">
      <c r="A206" s="70"/>
      <c r="B206" s="69"/>
      <c r="C206" s="69"/>
      <c r="D206" s="69"/>
      <c r="E206" s="69"/>
      <c r="F206" s="69"/>
      <c r="G206" s="69"/>
      <c r="H206" s="67"/>
      <c r="J206" s="69"/>
    </row>
    <row r="207" spans="1:10">
      <c r="A207" s="70"/>
      <c r="B207" s="69"/>
      <c r="C207" s="69"/>
      <c r="D207" s="69"/>
      <c r="E207" s="69"/>
      <c r="F207" s="69"/>
      <c r="G207" s="69"/>
      <c r="H207" s="67"/>
      <c r="J207" s="69"/>
    </row>
    <row r="208" spans="1:10">
      <c r="A208" s="70"/>
      <c r="B208" s="69"/>
      <c r="C208" s="69"/>
      <c r="D208" s="69"/>
      <c r="E208" s="69"/>
      <c r="F208" s="69"/>
      <c r="G208" s="69"/>
      <c r="H208" s="67"/>
      <c r="J208" s="69"/>
    </row>
    <row r="209" spans="1:10">
      <c r="A209" s="70"/>
      <c r="B209" s="69"/>
      <c r="C209" s="69"/>
      <c r="D209" s="69"/>
      <c r="E209" s="69"/>
      <c r="F209" s="69"/>
      <c r="G209" s="69"/>
      <c r="H209" s="67"/>
      <c r="J209" s="69"/>
    </row>
    <row r="210" spans="1:10">
      <c r="A210" s="70"/>
      <c r="B210" s="69"/>
      <c r="C210" s="69"/>
      <c r="D210" s="69"/>
      <c r="E210" s="69"/>
      <c r="F210" s="69"/>
      <c r="G210" s="69"/>
      <c r="H210" s="67"/>
      <c r="J210" s="69"/>
    </row>
    <row r="211" spans="1:10">
      <c r="A211" s="70"/>
      <c r="B211" s="69"/>
      <c r="C211" s="69"/>
      <c r="D211" s="69"/>
      <c r="E211" s="69"/>
      <c r="F211" s="69"/>
      <c r="G211" s="69"/>
      <c r="H211" s="67"/>
      <c r="J211" s="69"/>
    </row>
    <row r="212" spans="1:10">
      <c r="A212" s="70"/>
      <c r="B212" s="69"/>
      <c r="C212" s="69"/>
      <c r="D212" s="69"/>
      <c r="E212" s="69"/>
      <c r="F212" s="69"/>
      <c r="G212" s="69"/>
      <c r="H212" s="67"/>
      <c r="J212" s="69"/>
    </row>
    <row r="213" spans="1:10">
      <c r="A213" s="70"/>
      <c r="B213" s="69"/>
      <c r="C213" s="69"/>
      <c r="D213" s="69"/>
      <c r="E213" s="69"/>
      <c r="F213" s="69"/>
      <c r="G213" s="69"/>
      <c r="H213" s="67"/>
      <c r="J213" s="69"/>
    </row>
    <row r="214" spans="1:10">
      <c r="A214" s="70"/>
      <c r="B214" s="69"/>
      <c r="C214" s="69"/>
      <c r="D214" s="69"/>
      <c r="E214" s="69"/>
      <c r="F214" s="69"/>
      <c r="G214" s="69"/>
      <c r="H214" s="67"/>
      <c r="J214" s="69"/>
    </row>
    <row r="215" spans="1:10">
      <c r="A215" s="70"/>
      <c r="B215" s="69"/>
      <c r="C215" s="69"/>
      <c r="D215" s="69"/>
      <c r="E215" s="69"/>
      <c r="F215" s="69"/>
      <c r="G215" s="69"/>
      <c r="H215" s="67"/>
      <c r="J215" s="69"/>
    </row>
    <row r="216" spans="1:10">
      <c r="A216" s="70"/>
      <c r="B216" s="69"/>
      <c r="C216" s="69"/>
      <c r="D216" s="69"/>
      <c r="E216" s="69"/>
      <c r="F216" s="69"/>
      <c r="G216" s="69"/>
      <c r="H216" s="67"/>
      <c r="J216" s="69"/>
    </row>
    <row r="217" spans="1:10">
      <c r="A217" s="70"/>
      <c r="B217" s="69"/>
      <c r="C217" s="69"/>
      <c r="D217" s="69"/>
      <c r="E217" s="69"/>
      <c r="F217" s="69"/>
      <c r="G217" s="69"/>
      <c r="H217" s="67"/>
      <c r="J217" s="69"/>
    </row>
    <row r="218" spans="1:10">
      <c r="A218" s="70"/>
      <c r="B218" s="69"/>
      <c r="C218" s="69"/>
      <c r="D218" s="69"/>
      <c r="E218" s="69"/>
      <c r="F218" s="69"/>
      <c r="G218" s="69"/>
      <c r="H218" s="67"/>
      <c r="J218" s="69"/>
    </row>
    <row r="219" spans="1:10">
      <c r="A219" s="70"/>
      <c r="B219" s="69"/>
      <c r="C219" s="69"/>
      <c r="D219" s="69"/>
      <c r="E219" s="69"/>
      <c r="F219" s="69"/>
      <c r="G219" s="69"/>
      <c r="H219" s="67"/>
      <c r="J219" s="69"/>
    </row>
    <row r="220" spans="1:10">
      <c r="A220" s="70"/>
      <c r="B220" s="69"/>
      <c r="C220" s="69"/>
      <c r="D220" s="69"/>
      <c r="E220" s="69"/>
      <c r="F220" s="69"/>
      <c r="G220" s="69"/>
      <c r="H220" s="67"/>
      <c r="J220" s="69"/>
    </row>
    <row r="221" spans="1:10">
      <c r="A221" s="70"/>
      <c r="B221" s="69"/>
      <c r="C221" s="69"/>
      <c r="D221" s="69"/>
      <c r="E221" s="69"/>
      <c r="F221" s="69"/>
      <c r="G221" s="69"/>
      <c r="H221" s="67"/>
      <c r="J221" s="69"/>
    </row>
    <row r="222" spans="1:10">
      <c r="A222" s="70"/>
      <c r="B222" s="69"/>
      <c r="C222" s="69"/>
      <c r="D222" s="69"/>
      <c r="E222" s="69"/>
      <c r="F222" s="69"/>
      <c r="G222" s="69"/>
      <c r="H222" s="67"/>
      <c r="J222" s="69"/>
    </row>
    <row r="223" spans="1:10">
      <c r="A223" s="70"/>
      <c r="B223" s="69"/>
      <c r="C223" s="69"/>
      <c r="D223" s="69"/>
      <c r="E223" s="69"/>
      <c r="F223" s="69"/>
      <c r="G223" s="69"/>
      <c r="H223" s="67"/>
      <c r="J223" s="69"/>
    </row>
    <row r="224" spans="1:10">
      <c r="A224" s="70"/>
      <c r="B224" s="69"/>
      <c r="C224" s="69"/>
      <c r="D224" s="69"/>
      <c r="E224" s="69"/>
      <c r="F224" s="69"/>
      <c r="G224" s="69"/>
      <c r="H224" s="67"/>
      <c r="J224" s="69"/>
    </row>
    <row r="225" spans="1:10">
      <c r="A225" s="70"/>
      <c r="B225" s="69"/>
      <c r="C225" s="69"/>
      <c r="D225" s="69"/>
      <c r="E225" s="69"/>
      <c r="F225" s="69"/>
      <c r="G225" s="69"/>
      <c r="H225" s="67"/>
      <c r="J225" s="69"/>
    </row>
    <row r="226" spans="1:10">
      <c r="A226" s="70"/>
      <c r="B226" s="69"/>
      <c r="C226" s="69"/>
      <c r="D226" s="69"/>
      <c r="E226" s="69"/>
      <c r="F226" s="69"/>
      <c r="G226" s="69"/>
      <c r="H226" s="67"/>
      <c r="J226" s="69"/>
    </row>
    <row r="227" spans="1:10">
      <c r="A227" s="70"/>
      <c r="B227" s="69"/>
      <c r="C227" s="69"/>
      <c r="D227" s="69"/>
      <c r="E227" s="69"/>
      <c r="F227" s="69"/>
      <c r="G227" s="69"/>
      <c r="H227" s="67"/>
      <c r="J227" s="69"/>
    </row>
    <row r="228" spans="1:10">
      <c r="A228" s="70"/>
      <c r="B228" s="69"/>
      <c r="C228" s="69"/>
      <c r="D228" s="69"/>
      <c r="E228" s="69"/>
      <c r="F228" s="69"/>
      <c r="G228" s="69"/>
      <c r="H228" s="67"/>
      <c r="J228" s="69"/>
    </row>
    <row r="229" spans="1:10">
      <c r="A229" s="70"/>
      <c r="B229" s="69"/>
      <c r="C229" s="69"/>
      <c r="D229" s="69"/>
      <c r="E229" s="69"/>
      <c r="F229" s="69"/>
      <c r="G229" s="69"/>
      <c r="H229" s="67"/>
      <c r="J229" s="69"/>
    </row>
    <row r="230" spans="1:10">
      <c r="A230" s="70"/>
      <c r="B230" s="69"/>
      <c r="C230" s="69"/>
      <c r="D230" s="69"/>
      <c r="E230" s="69"/>
      <c r="F230" s="69"/>
      <c r="G230" s="69"/>
      <c r="H230" s="67"/>
      <c r="J230" s="69"/>
    </row>
    <row r="231" spans="1:10">
      <c r="A231" s="70"/>
      <c r="B231" s="69"/>
      <c r="C231" s="69"/>
      <c r="D231" s="69"/>
      <c r="E231" s="69"/>
      <c r="F231" s="69"/>
      <c r="G231" s="69"/>
      <c r="H231" s="67"/>
      <c r="J231" s="69"/>
    </row>
    <row r="232" spans="1:10">
      <c r="A232" s="70"/>
      <c r="B232" s="69"/>
      <c r="C232" s="69"/>
      <c r="D232" s="69"/>
      <c r="E232" s="69"/>
      <c r="F232" s="69"/>
      <c r="G232" s="69"/>
      <c r="H232" s="67"/>
      <c r="J232" s="69"/>
    </row>
    <row r="233" spans="1:10">
      <c r="A233" s="70"/>
      <c r="B233" s="69"/>
      <c r="C233" s="69"/>
      <c r="D233" s="69"/>
      <c r="E233" s="69"/>
      <c r="F233" s="69"/>
      <c r="G233" s="69"/>
      <c r="H233" s="67"/>
      <c r="J233" s="69"/>
    </row>
    <row r="234" spans="1:10">
      <c r="A234" s="70"/>
      <c r="B234" s="69"/>
      <c r="C234" s="69"/>
      <c r="D234" s="69"/>
      <c r="E234" s="69"/>
      <c r="F234" s="69"/>
      <c r="G234" s="69"/>
      <c r="H234" s="67"/>
      <c r="J234" s="69"/>
    </row>
    <row r="235" spans="1:10">
      <c r="A235" s="70"/>
      <c r="B235" s="69"/>
      <c r="C235" s="69"/>
      <c r="D235" s="69"/>
      <c r="E235" s="69"/>
      <c r="F235" s="69"/>
      <c r="G235" s="69"/>
      <c r="H235" s="67"/>
      <c r="J235" s="69"/>
    </row>
    <row r="236" spans="1:10">
      <c r="A236" s="70"/>
      <c r="B236" s="69"/>
      <c r="C236" s="69"/>
      <c r="D236" s="69"/>
      <c r="E236" s="69"/>
      <c r="F236" s="69"/>
      <c r="G236" s="69"/>
      <c r="H236" s="67"/>
      <c r="J236" s="69"/>
    </row>
    <row r="237" spans="1:10">
      <c r="A237" s="70"/>
      <c r="B237" s="69"/>
      <c r="C237" s="69"/>
      <c r="D237" s="69"/>
      <c r="E237" s="69"/>
      <c r="F237" s="69"/>
      <c r="G237" s="69"/>
      <c r="H237" s="67"/>
      <c r="J237" s="69"/>
    </row>
    <row r="238" spans="1:10">
      <c r="A238" s="70"/>
      <c r="B238" s="69"/>
      <c r="C238" s="69"/>
      <c r="D238" s="69"/>
      <c r="E238" s="69"/>
      <c r="F238" s="69"/>
      <c r="G238" s="69"/>
      <c r="H238" s="67"/>
      <c r="J238" s="69"/>
    </row>
    <row r="239" spans="1:10">
      <c r="A239" s="70"/>
      <c r="B239" s="69"/>
      <c r="C239" s="69"/>
      <c r="D239" s="69"/>
      <c r="E239" s="69"/>
      <c r="F239" s="69"/>
      <c r="G239" s="69"/>
      <c r="H239" s="67"/>
      <c r="J239" s="69"/>
    </row>
    <row r="240" spans="1:10">
      <c r="A240" s="70"/>
      <c r="B240" s="69"/>
      <c r="C240" s="69"/>
      <c r="D240" s="69"/>
      <c r="E240" s="69"/>
      <c r="F240" s="69"/>
      <c r="G240" s="69"/>
      <c r="H240" s="67"/>
      <c r="J240" s="69"/>
    </row>
    <row r="241" spans="1:10">
      <c r="A241" s="70"/>
      <c r="B241" s="69"/>
      <c r="C241" s="69"/>
      <c r="D241" s="69"/>
      <c r="E241" s="69"/>
      <c r="F241" s="69"/>
      <c r="G241" s="69"/>
      <c r="H241" s="67"/>
      <c r="J241" s="69"/>
    </row>
    <row r="242" spans="1:10">
      <c r="A242" s="70"/>
      <c r="B242" s="69"/>
      <c r="C242" s="69"/>
      <c r="D242" s="69"/>
      <c r="E242" s="69"/>
      <c r="F242" s="69"/>
      <c r="G242" s="69"/>
      <c r="H242" s="67"/>
      <c r="J242" s="69"/>
    </row>
    <row r="243" spans="1:10">
      <c r="A243" s="70"/>
      <c r="B243" s="69"/>
      <c r="C243" s="69"/>
      <c r="D243" s="69"/>
      <c r="E243" s="69"/>
      <c r="F243" s="69"/>
      <c r="G243" s="69"/>
      <c r="H243" s="67"/>
      <c r="J243" s="69"/>
    </row>
    <row r="244" spans="1:10">
      <c r="A244" s="70"/>
      <c r="B244" s="69"/>
      <c r="C244" s="69"/>
      <c r="D244" s="69"/>
      <c r="E244" s="69"/>
      <c r="F244" s="69"/>
      <c r="G244" s="69"/>
      <c r="H244" s="67"/>
      <c r="J244" s="69"/>
    </row>
    <row r="245" spans="1:10">
      <c r="A245" s="70"/>
      <c r="B245" s="69"/>
      <c r="C245" s="69"/>
      <c r="D245" s="69"/>
      <c r="E245" s="69"/>
      <c r="F245" s="69"/>
      <c r="G245" s="69"/>
      <c r="H245" s="67"/>
      <c r="J245" s="69"/>
    </row>
    <row r="246" spans="1:10">
      <c r="A246" s="70"/>
      <c r="B246" s="69"/>
      <c r="C246" s="69"/>
      <c r="D246" s="69"/>
      <c r="E246" s="69"/>
      <c r="F246" s="69"/>
      <c r="G246" s="69"/>
      <c r="H246" s="67"/>
      <c r="J246" s="69"/>
    </row>
    <row r="247" spans="1:10">
      <c r="A247" s="70"/>
      <c r="B247" s="69"/>
      <c r="C247" s="69"/>
      <c r="D247" s="69"/>
      <c r="E247" s="69"/>
      <c r="F247" s="69"/>
      <c r="G247" s="69"/>
      <c r="H247" s="67"/>
      <c r="J247" s="69"/>
    </row>
    <row r="248" spans="1:10">
      <c r="A248" s="70"/>
      <c r="B248" s="69"/>
      <c r="C248" s="69"/>
      <c r="D248" s="69"/>
      <c r="E248" s="69"/>
      <c r="F248" s="69"/>
      <c r="G248" s="69"/>
      <c r="H248" s="67"/>
      <c r="J248" s="69"/>
    </row>
    <row r="249" spans="1:10">
      <c r="A249" s="70"/>
      <c r="B249" s="69"/>
      <c r="C249" s="69"/>
      <c r="D249" s="69"/>
      <c r="E249" s="69"/>
      <c r="F249" s="69"/>
      <c r="G249" s="69"/>
      <c r="H249" s="67"/>
      <c r="J249" s="69"/>
    </row>
    <row r="250" spans="1:10">
      <c r="A250" s="70"/>
      <c r="B250" s="69"/>
      <c r="C250" s="69"/>
      <c r="D250" s="69"/>
      <c r="E250" s="69"/>
      <c r="F250" s="69"/>
      <c r="G250" s="69"/>
      <c r="H250" s="67"/>
      <c r="J250" s="69"/>
    </row>
    <row r="251" spans="1:10">
      <c r="A251" s="70"/>
      <c r="B251" s="69"/>
      <c r="C251" s="69"/>
      <c r="D251" s="69"/>
      <c r="E251" s="69"/>
      <c r="F251" s="69"/>
      <c r="G251" s="69"/>
      <c r="H251" s="67"/>
      <c r="J251" s="69"/>
    </row>
    <row r="252" spans="1:10">
      <c r="A252" s="70"/>
      <c r="B252" s="69"/>
      <c r="C252" s="69"/>
      <c r="D252" s="69"/>
      <c r="E252" s="69"/>
      <c r="F252" s="69"/>
      <c r="G252" s="69"/>
      <c r="H252" s="67"/>
      <c r="J252" s="69"/>
    </row>
    <row r="253" spans="1:10">
      <c r="A253" s="70"/>
      <c r="B253" s="69"/>
      <c r="C253" s="69"/>
      <c r="D253" s="69"/>
      <c r="E253" s="69"/>
      <c r="F253" s="69"/>
      <c r="G253" s="69"/>
      <c r="H253" s="67"/>
      <c r="J253" s="69"/>
    </row>
    <row r="254" spans="1:10">
      <c r="A254" s="70"/>
      <c r="B254" s="69"/>
      <c r="C254" s="69"/>
      <c r="D254" s="69"/>
      <c r="E254" s="69"/>
      <c r="F254" s="69"/>
      <c r="G254" s="69"/>
      <c r="H254" s="67"/>
      <c r="J254" s="69"/>
    </row>
    <row r="255" spans="1:10">
      <c r="A255" s="70"/>
      <c r="B255" s="69"/>
      <c r="C255" s="69"/>
      <c r="D255" s="69"/>
      <c r="E255" s="69"/>
      <c r="F255" s="69"/>
      <c r="G255" s="69"/>
      <c r="H255" s="67"/>
      <c r="J255" s="69"/>
    </row>
    <row r="256" spans="1:10">
      <c r="A256" s="70"/>
      <c r="B256" s="69"/>
      <c r="C256" s="69"/>
      <c r="D256" s="69"/>
      <c r="E256" s="69"/>
      <c r="F256" s="69"/>
      <c r="G256" s="69"/>
      <c r="H256" s="67"/>
      <c r="J256" s="69"/>
    </row>
    <row r="257" spans="1:10">
      <c r="A257" s="70"/>
      <c r="B257" s="69"/>
      <c r="C257" s="69"/>
      <c r="D257" s="69"/>
      <c r="E257" s="69"/>
      <c r="F257" s="69"/>
      <c r="G257" s="69"/>
      <c r="H257" s="67"/>
      <c r="J257" s="69"/>
    </row>
    <row r="258" spans="1:10">
      <c r="A258" s="70"/>
      <c r="B258" s="69"/>
      <c r="C258" s="69"/>
      <c r="D258" s="69"/>
      <c r="E258" s="69"/>
      <c r="F258" s="69"/>
      <c r="G258" s="69"/>
      <c r="H258" s="67"/>
      <c r="J258" s="69"/>
    </row>
    <row r="259" spans="1:10">
      <c r="A259" s="70"/>
      <c r="B259" s="69"/>
      <c r="C259" s="69"/>
      <c r="D259" s="69"/>
      <c r="E259" s="69"/>
      <c r="F259" s="69"/>
      <c r="G259" s="69"/>
      <c r="H259" s="67"/>
      <c r="J259" s="69"/>
    </row>
    <row r="260" spans="1:10">
      <c r="A260" s="70"/>
      <c r="B260" s="69"/>
      <c r="C260" s="69"/>
      <c r="D260" s="69"/>
      <c r="E260" s="69"/>
      <c r="F260" s="69"/>
      <c r="G260" s="69"/>
      <c r="H260" s="67"/>
      <c r="J260" s="69"/>
    </row>
    <row r="261" spans="1:10">
      <c r="A261" s="70"/>
      <c r="B261" s="69"/>
      <c r="C261" s="69"/>
      <c r="D261" s="69"/>
      <c r="E261" s="69"/>
      <c r="F261" s="69"/>
      <c r="G261" s="69"/>
      <c r="H261" s="67"/>
      <c r="J261" s="69"/>
    </row>
    <row r="262" spans="1:10">
      <c r="A262" s="70"/>
      <c r="B262" s="69"/>
      <c r="C262" s="69"/>
      <c r="D262" s="69"/>
      <c r="E262" s="69"/>
      <c r="F262" s="69"/>
      <c r="G262" s="69"/>
      <c r="H262" s="67"/>
      <c r="J262" s="69"/>
    </row>
    <row r="263" spans="1:10">
      <c r="A263" s="70"/>
      <c r="B263" s="69"/>
      <c r="C263" s="69"/>
      <c r="D263" s="69"/>
      <c r="E263" s="69"/>
      <c r="F263" s="69"/>
      <c r="G263" s="69"/>
      <c r="H263" s="67"/>
      <c r="J263" s="69"/>
    </row>
    <row r="264" spans="1:10">
      <c r="A264" s="70"/>
      <c r="B264" s="69"/>
      <c r="C264" s="69"/>
      <c r="D264" s="69"/>
      <c r="E264" s="69"/>
      <c r="F264" s="69"/>
      <c r="G264" s="69"/>
      <c r="H264" s="67"/>
      <c r="J264" s="69"/>
    </row>
    <row r="265" spans="1:10">
      <c r="A265" s="70"/>
      <c r="B265" s="69"/>
      <c r="C265" s="69"/>
      <c r="D265" s="69"/>
      <c r="E265" s="69"/>
      <c r="F265" s="69"/>
      <c r="G265" s="69"/>
      <c r="H265" s="67"/>
      <c r="J265" s="69"/>
    </row>
    <row r="266" spans="1:10">
      <c r="A266" s="70"/>
      <c r="B266" s="69"/>
      <c r="C266" s="69"/>
      <c r="D266" s="69"/>
      <c r="E266" s="69"/>
      <c r="F266" s="69"/>
      <c r="G266" s="69"/>
      <c r="H266" s="67"/>
      <c r="J266" s="69"/>
    </row>
    <row r="267" spans="1:10">
      <c r="A267" s="70"/>
      <c r="B267" s="69"/>
      <c r="C267" s="69"/>
      <c r="D267" s="69"/>
      <c r="E267" s="69"/>
      <c r="F267" s="69"/>
      <c r="G267" s="69"/>
      <c r="H267" s="67"/>
      <c r="J267" s="69"/>
    </row>
    <row r="268" spans="1:10">
      <c r="A268" s="70"/>
      <c r="B268" s="69"/>
      <c r="C268" s="69"/>
      <c r="D268" s="69"/>
      <c r="E268" s="69"/>
      <c r="F268" s="69"/>
      <c r="G268" s="69"/>
      <c r="H268" s="67"/>
      <c r="J268" s="69"/>
    </row>
    <row r="269" spans="1:10">
      <c r="A269" s="70"/>
      <c r="B269" s="69"/>
      <c r="C269" s="69"/>
      <c r="D269" s="69"/>
      <c r="E269" s="69"/>
      <c r="F269" s="69"/>
      <c r="G269" s="69"/>
      <c r="H269" s="67"/>
      <c r="J269" s="69"/>
    </row>
    <row r="270" spans="1:10">
      <c r="A270" s="70"/>
      <c r="B270" s="69"/>
      <c r="C270" s="69"/>
      <c r="D270" s="69"/>
      <c r="E270" s="69"/>
      <c r="F270" s="69"/>
      <c r="G270" s="69"/>
      <c r="H270" s="67"/>
      <c r="J270" s="69"/>
    </row>
    <row r="271" spans="1:10">
      <c r="A271" s="70"/>
      <c r="B271" s="69"/>
      <c r="C271" s="69"/>
      <c r="D271" s="69"/>
      <c r="E271" s="69"/>
      <c r="F271" s="69"/>
      <c r="G271" s="69"/>
      <c r="H271" s="67"/>
      <c r="J271" s="69"/>
    </row>
    <row r="272" spans="1:10">
      <c r="A272" s="70"/>
      <c r="B272" s="69"/>
      <c r="C272" s="69"/>
      <c r="D272" s="69"/>
      <c r="E272" s="69"/>
      <c r="F272" s="69"/>
      <c r="G272" s="69"/>
      <c r="H272" s="67"/>
      <c r="J272" s="69"/>
    </row>
    <row r="273" spans="1:10">
      <c r="A273" s="70"/>
      <c r="B273" s="69"/>
      <c r="C273" s="69"/>
      <c r="D273" s="69"/>
      <c r="E273" s="69"/>
      <c r="F273" s="69"/>
      <c r="G273" s="69"/>
      <c r="H273" s="67"/>
      <c r="J273" s="69"/>
    </row>
    <row r="274" spans="1:10">
      <c r="A274" s="70"/>
      <c r="B274" s="69"/>
      <c r="C274" s="69"/>
      <c r="D274" s="69"/>
      <c r="E274" s="69"/>
      <c r="F274" s="69"/>
      <c r="G274" s="69"/>
      <c r="H274" s="67"/>
      <c r="J274" s="69"/>
    </row>
    <row r="275" spans="1:10">
      <c r="A275" s="70"/>
      <c r="B275" s="69"/>
      <c r="C275" s="69"/>
      <c r="D275" s="69"/>
      <c r="E275" s="69"/>
      <c r="F275" s="69"/>
      <c r="G275" s="69"/>
      <c r="H275" s="67"/>
      <c r="J275" s="69"/>
    </row>
    <row r="276" spans="1:10">
      <c r="A276" s="70"/>
      <c r="B276" s="69"/>
      <c r="C276" s="69"/>
      <c r="D276" s="69"/>
      <c r="E276" s="69"/>
      <c r="F276" s="69"/>
      <c r="G276" s="69"/>
      <c r="H276" s="67"/>
      <c r="J276" s="69"/>
    </row>
    <row r="277" spans="1:10">
      <c r="A277" s="70"/>
      <c r="B277" s="69"/>
      <c r="C277" s="69"/>
      <c r="D277" s="69"/>
      <c r="E277" s="69"/>
      <c r="F277" s="69"/>
      <c r="G277" s="69"/>
      <c r="H277" s="67"/>
      <c r="J277" s="69"/>
    </row>
    <row r="278" spans="1:10">
      <c r="A278" s="70"/>
      <c r="B278" s="69"/>
      <c r="C278" s="69"/>
      <c r="D278" s="69"/>
      <c r="E278" s="69"/>
      <c r="F278" s="69"/>
      <c r="G278" s="69"/>
      <c r="H278" s="67"/>
      <c r="J278" s="69"/>
    </row>
    <row r="279" spans="1:10">
      <c r="A279" s="70"/>
      <c r="B279" s="69"/>
      <c r="C279" s="69"/>
      <c r="D279" s="69"/>
      <c r="E279" s="69"/>
      <c r="F279" s="69"/>
      <c r="G279" s="69"/>
      <c r="H279" s="67"/>
      <c r="J279" s="69"/>
    </row>
    <row r="280" spans="1:10">
      <c r="A280" s="70"/>
      <c r="B280" s="69"/>
      <c r="C280" s="69"/>
      <c r="D280" s="69"/>
      <c r="E280" s="69"/>
      <c r="F280" s="69"/>
      <c r="G280" s="69"/>
      <c r="H280" s="67"/>
      <c r="J280" s="69"/>
    </row>
    <row r="281" spans="1:10">
      <c r="A281" s="70"/>
      <c r="B281" s="69"/>
      <c r="C281" s="69"/>
      <c r="D281" s="69"/>
      <c r="E281" s="69"/>
      <c r="F281" s="69"/>
      <c r="G281" s="69"/>
      <c r="H281" s="67"/>
      <c r="J281" s="69"/>
    </row>
    <row r="282" spans="1:10">
      <c r="A282" s="70"/>
      <c r="B282" s="69"/>
      <c r="C282" s="69"/>
      <c r="D282" s="69"/>
      <c r="E282" s="69"/>
      <c r="F282" s="69"/>
      <c r="G282" s="69"/>
      <c r="H282" s="67"/>
      <c r="J282" s="69"/>
    </row>
    <row r="283" spans="1:10">
      <c r="A283" s="70"/>
      <c r="B283" s="69"/>
      <c r="C283" s="69"/>
      <c r="D283" s="69"/>
      <c r="E283" s="69"/>
      <c r="F283" s="69"/>
      <c r="G283" s="69"/>
      <c r="H283" s="67"/>
      <c r="J283" s="69"/>
    </row>
    <row r="284" spans="1:10">
      <c r="A284" s="70"/>
      <c r="B284" s="69"/>
      <c r="C284" s="69"/>
      <c r="D284" s="69"/>
      <c r="E284" s="69"/>
      <c r="F284" s="69"/>
      <c r="G284" s="69"/>
      <c r="H284" s="67"/>
      <c r="J284" s="69"/>
    </row>
    <row r="285" spans="1:10">
      <c r="A285" s="70"/>
      <c r="B285" s="69"/>
      <c r="C285" s="69"/>
      <c r="D285" s="69"/>
      <c r="E285" s="69"/>
      <c r="F285" s="69"/>
      <c r="G285" s="69"/>
      <c r="H285" s="67"/>
      <c r="J285" s="69"/>
    </row>
    <row r="286" spans="1:10">
      <c r="A286" s="70"/>
      <c r="B286" s="69"/>
      <c r="C286" s="69"/>
      <c r="D286" s="69"/>
      <c r="E286" s="69"/>
      <c r="F286" s="69"/>
      <c r="G286" s="69"/>
      <c r="H286" s="67"/>
      <c r="J286" s="69"/>
    </row>
    <row r="287" spans="1:10">
      <c r="A287" s="70"/>
      <c r="B287" s="69"/>
      <c r="C287" s="69"/>
      <c r="D287" s="69"/>
      <c r="E287" s="69"/>
      <c r="F287" s="69"/>
      <c r="G287" s="69"/>
      <c r="H287" s="67"/>
      <c r="J287" s="69"/>
    </row>
    <row r="288" spans="1:10">
      <c r="A288" s="70"/>
      <c r="B288" s="69"/>
      <c r="C288" s="69"/>
      <c r="D288" s="69"/>
      <c r="E288" s="69"/>
      <c r="F288" s="69"/>
      <c r="G288" s="69"/>
      <c r="H288" s="67"/>
      <c r="J288" s="69"/>
    </row>
    <row r="289" spans="1:10">
      <c r="A289" s="70"/>
      <c r="B289" s="69"/>
      <c r="C289" s="69"/>
      <c r="D289" s="69"/>
      <c r="E289" s="69"/>
      <c r="F289" s="69"/>
      <c r="G289" s="69"/>
      <c r="H289" s="67"/>
      <c r="J289" s="69"/>
    </row>
    <row r="290" spans="1:10">
      <c r="A290" s="70"/>
      <c r="B290" s="69"/>
      <c r="C290" s="69"/>
      <c r="D290" s="69"/>
      <c r="E290" s="69"/>
      <c r="F290" s="69"/>
      <c r="G290" s="69"/>
      <c r="H290" s="67"/>
      <c r="J290" s="69"/>
    </row>
    <row r="291" spans="1:10">
      <c r="A291" s="70"/>
      <c r="B291" s="69"/>
      <c r="C291" s="69"/>
      <c r="D291" s="69"/>
      <c r="E291" s="69"/>
      <c r="F291" s="69"/>
      <c r="G291" s="69"/>
      <c r="H291" s="67"/>
      <c r="J291" s="69"/>
    </row>
    <row r="292" spans="1:10">
      <c r="A292" s="70"/>
      <c r="B292" s="69"/>
      <c r="C292" s="69"/>
      <c r="D292" s="69"/>
      <c r="E292" s="69"/>
      <c r="F292" s="69"/>
      <c r="G292" s="69"/>
      <c r="H292" s="67"/>
      <c r="J292" s="69"/>
    </row>
    <row r="293" spans="1:10">
      <c r="A293" s="70"/>
      <c r="B293" s="69"/>
      <c r="C293" s="69"/>
      <c r="D293" s="69"/>
      <c r="E293" s="69"/>
      <c r="F293" s="69"/>
      <c r="G293" s="69"/>
      <c r="H293" s="67"/>
      <c r="J293" s="69"/>
    </row>
    <row r="294" spans="1:10">
      <c r="A294" s="70"/>
      <c r="B294" s="69"/>
      <c r="C294" s="69"/>
      <c r="D294" s="69"/>
      <c r="E294" s="69"/>
      <c r="F294" s="69"/>
      <c r="G294" s="69"/>
      <c r="H294" s="67"/>
      <c r="J294" s="69"/>
    </row>
    <row r="295" spans="1:10">
      <c r="A295" s="70"/>
      <c r="B295" s="69"/>
      <c r="C295" s="69"/>
      <c r="D295" s="69"/>
      <c r="E295" s="69"/>
      <c r="F295" s="69"/>
      <c r="G295" s="69"/>
      <c r="H295" s="67"/>
      <c r="J295" s="69"/>
    </row>
    <row r="296" spans="1:10">
      <c r="A296" s="70"/>
      <c r="B296" s="69"/>
      <c r="C296" s="69"/>
      <c r="D296" s="69"/>
      <c r="E296" s="69"/>
      <c r="F296" s="69"/>
      <c r="G296" s="69"/>
      <c r="H296" s="67"/>
      <c r="J296" s="69"/>
    </row>
    <row r="297" spans="1:10">
      <c r="A297" s="70"/>
      <c r="B297" s="69"/>
      <c r="C297" s="69"/>
      <c r="D297" s="69"/>
      <c r="E297" s="69"/>
      <c r="F297" s="69"/>
      <c r="G297" s="69"/>
      <c r="H297" s="67"/>
      <c r="J297" s="69"/>
    </row>
    <row r="298" spans="1:10">
      <c r="A298" s="70"/>
      <c r="B298" s="69"/>
      <c r="C298" s="69"/>
      <c r="D298" s="69"/>
      <c r="E298" s="69"/>
      <c r="F298" s="69"/>
      <c r="G298" s="69"/>
      <c r="H298" s="67"/>
      <c r="J298" s="69"/>
    </row>
    <row r="299" spans="1:10">
      <c r="A299" s="70"/>
      <c r="B299" s="69"/>
      <c r="C299" s="69"/>
      <c r="D299" s="69"/>
      <c r="E299" s="69"/>
      <c r="F299" s="69"/>
      <c r="G299" s="69"/>
      <c r="H299" s="67"/>
      <c r="J299" s="69"/>
    </row>
    <row r="300" spans="1:10">
      <c r="A300" s="70"/>
      <c r="B300" s="69"/>
      <c r="C300" s="69"/>
      <c r="D300" s="69"/>
      <c r="E300" s="69"/>
      <c r="F300" s="69"/>
      <c r="G300" s="69"/>
      <c r="H300" s="67"/>
      <c r="J300" s="69"/>
    </row>
    <row r="301" spans="1:10">
      <c r="A301" s="70"/>
      <c r="B301" s="69"/>
      <c r="C301" s="69"/>
      <c r="D301" s="69"/>
      <c r="E301" s="69"/>
      <c r="F301" s="69"/>
      <c r="G301" s="69"/>
      <c r="H301" s="67"/>
      <c r="J301" s="69"/>
    </row>
    <row r="302" spans="1:10">
      <c r="A302" s="70"/>
      <c r="B302" s="69"/>
      <c r="C302" s="69"/>
      <c r="D302" s="69"/>
      <c r="E302" s="69"/>
      <c r="F302" s="69"/>
      <c r="G302" s="69"/>
      <c r="H302" s="67"/>
      <c r="J302" s="69"/>
    </row>
    <row r="303" spans="1:10">
      <c r="A303" s="70"/>
      <c r="B303" s="69"/>
      <c r="C303" s="69"/>
      <c r="D303" s="69"/>
      <c r="E303" s="69"/>
      <c r="F303" s="69"/>
      <c r="G303" s="69"/>
      <c r="H303" s="67"/>
      <c r="J303" s="69"/>
    </row>
    <row r="304" spans="1:10">
      <c r="A304" s="70"/>
      <c r="B304" s="69"/>
      <c r="C304" s="69"/>
      <c r="D304" s="69"/>
      <c r="E304" s="69"/>
      <c r="F304" s="69"/>
      <c r="G304" s="69"/>
      <c r="H304" s="67"/>
      <c r="J304" s="69"/>
    </row>
    <row r="305" spans="1:10">
      <c r="A305" s="70"/>
      <c r="B305" s="69"/>
      <c r="C305" s="69"/>
      <c r="D305" s="69"/>
      <c r="E305" s="69"/>
      <c r="F305" s="69"/>
      <c r="G305" s="69"/>
      <c r="H305" s="67"/>
      <c r="J305" s="69"/>
    </row>
    <row r="306" spans="1:10">
      <c r="A306" s="70"/>
      <c r="B306" s="69"/>
      <c r="C306" s="69"/>
      <c r="D306" s="69"/>
      <c r="E306" s="69"/>
      <c r="F306" s="69"/>
      <c r="G306" s="69"/>
      <c r="H306" s="67"/>
      <c r="J306" s="69"/>
    </row>
    <row r="307" spans="1:10">
      <c r="A307" s="70"/>
      <c r="B307" s="69"/>
      <c r="C307" s="69"/>
      <c r="D307" s="69"/>
      <c r="E307" s="69"/>
      <c r="F307" s="69"/>
      <c r="G307" s="69"/>
      <c r="H307" s="67"/>
      <c r="J307" s="69"/>
    </row>
    <row r="308" spans="1:10">
      <c r="A308" s="70"/>
      <c r="B308" s="69"/>
      <c r="C308" s="69"/>
      <c r="D308" s="69"/>
      <c r="E308" s="69"/>
      <c r="F308" s="69"/>
      <c r="G308" s="69"/>
      <c r="H308" s="67"/>
      <c r="J308" s="69"/>
    </row>
    <row r="309" spans="1:10">
      <c r="A309" s="70"/>
      <c r="B309" s="69"/>
      <c r="C309" s="69"/>
      <c r="D309" s="69"/>
      <c r="E309" s="69"/>
      <c r="F309" s="69"/>
      <c r="G309" s="69"/>
      <c r="H309" s="67"/>
      <c r="J309" s="69"/>
    </row>
    <row r="310" spans="1:10">
      <c r="A310" s="70"/>
      <c r="B310" s="69"/>
      <c r="C310" s="69"/>
      <c r="D310" s="69"/>
      <c r="E310" s="69"/>
      <c r="F310" s="69"/>
      <c r="G310" s="69"/>
      <c r="H310" s="67"/>
      <c r="J310" s="69"/>
    </row>
    <row r="311" spans="1:10">
      <c r="A311" s="70"/>
      <c r="B311" s="69"/>
      <c r="C311" s="69"/>
      <c r="D311" s="69"/>
      <c r="E311" s="69"/>
      <c r="F311" s="69"/>
      <c r="G311" s="69"/>
      <c r="H311" s="67"/>
      <c r="J311" s="69"/>
    </row>
    <row r="312" spans="1:10">
      <c r="A312" s="70"/>
      <c r="B312" s="69"/>
      <c r="C312" s="69"/>
      <c r="D312" s="69"/>
      <c r="E312" s="69"/>
      <c r="F312" s="69"/>
      <c r="G312" s="69"/>
      <c r="H312" s="67"/>
      <c r="J312" s="69"/>
    </row>
    <row r="313" spans="1:10">
      <c r="A313" s="70"/>
      <c r="B313" s="69"/>
      <c r="C313" s="69"/>
      <c r="D313" s="69"/>
      <c r="E313" s="69"/>
      <c r="F313" s="69"/>
      <c r="G313" s="69"/>
      <c r="H313" s="67"/>
      <c r="J313" s="69"/>
    </row>
    <row r="314" spans="1:10">
      <c r="A314" s="70"/>
      <c r="B314" s="69"/>
      <c r="C314" s="69"/>
      <c r="D314" s="69"/>
      <c r="E314" s="69"/>
      <c r="F314" s="69"/>
      <c r="G314" s="69"/>
      <c r="H314" s="67"/>
      <c r="J314" s="69"/>
    </row>
    <row r="315" spans="1:10">
      <c r="A315" s="70"/>
      <c r="B315" s="69"/>
      <c r="C315" s="69"/>
      <c r="D315" s="69"/>
      <c r="E315" s="69"/>
      <c r="F315" s="69"/>
      <c r="G315" s="69"/>
      <c r="H315" s="67"/>
      <c r="J315" s="69"/>
    </row>
    <row r="316" spans="1:10">
      <c r="A316" s="70"/>
      <c r="B316" s="69"/>
      <c r="C316" s="69"/>
      <c r="D316" s="69"/>
      <c r="E316" s="69"/>
      <c r="F316" s="69"/>
      <c r="G316" s="69"/>
      <c r="H316" s="67"/>
      <c r="J316" s="69"/>
    </row>
    <row r="317" spans="1:10">
      <c r="A317" s="70"/>
      <c r="B317" s="69"/>
      <c r="C317" s="69"/>
      <c r="D317" s="69"/>
      <c r="E317" s="69"/>
      <c r="F317" s="69"/>
      <c r="G317" s="69"/>
      <c r="H317" s="67"/>
      <c r="J317" s="69"/>
    </row>
    <row r="318" spans="1:10">
      <c r="A318" s="70"/>
      <c r="B318" s="69"/>
      <c r="C318" s="69"/>
      <c r="D318" s="69"/>
      <c r="E318" s="69"/>
      <c r="F318" s="69"/>
      <c r="G318" s="69"/>
      <c r="H318" s="67"/>
      <c r="J318" s="69"/>
    </row>
    <row r="319" spans="1:10">
      <c r="A319" s="70"/>
      <c r="B319" s="69"/>
      <c r="C319" s="69"/>
      <c r="D319" s="69"/>
      <c r="E319" s="69"/>
      <c r="F319" s="69"/>
      <c r="G319" s="69"/>
      <c r="H319" s="67"/>
      <c r="J319" s="69"/>
    </row>
    <row r="320" spans="1:10">
      <c r="A320" s="70"/>
      <c r="B320" s="69"/>
      <c r="C320" s="69"/>
      <c r="D320" s="69"/>
      <c r="E320" s="69"/>
      <c r="F320" s="69"/>
      <c r="G320" s="69"/>
      <c r="H320" s="67"/>
      <c r="J320" s="69"/>
    </row>
    <row r="321" spans="1:10">
      <c r="A321" s="70"/>
      <c r="B321" s="69"/>
      <c r="C321" s="69"/>
      <c r="D321" s="69"/>
      <c r="E321" s="69"/>
      <c r="F321" s="69"/>
      <c r="G321" s="69"/>
      <c r="H321" s="67"/>
      <c r="J321" s="69"/>
    </row>
    <row r="322" spans="1:10">
      <c r="A322" s="70"/>
      <c r="B322" s="69"/>
      <c r="C322" s="69"/>
      <c r="D322" s="69"/>
      <c r="E322" s="69"/>
      <c r="F322" s="69"/>
      <c r="G322" s="69"/>
      <c r="H322" s="67"/>
      <c r="J322" s="69"/>
    </row>
    <row r="323" spans="1:10">
      <c r="A323" s="70"/>
      <c r="B323" s="69"/>
      <c r="C323" s="69"/>
      <c r="D323" s="69"/>
      <c r="E323" s="69"/>
      <c r="F323" s="69"/>
      <c r="G323" s="69"/>
      <c r="H323" s="67"/>
      <c r="J323" s="69"/>
    </row>
    <row r="324" spans="1:10">
      <c r="A324" s="70"/>
      <c r="B324" s="69"/>
      <c r="C324" s="69"/>
      <c r="D324" s="69"/>
      <c r="E324" s="69"/>
      <c r="F324" s="69"/>
      <c r="G324" s="69"/>
      <c r="H324" s="67"/>
      <c r="J324" s="69"/>
    </row>
    <row r="325" spans="1:10">
      <c r="A325" s="70"/>
      <c r="B325" s="69"/>
      <c r="C325" s="69"/>
      <c r="D325" s="69"/>
      <c r="E325" s="69"/>
      <c r="F325" s="69"/>
      <c r="G325" s="69"/>
      <c r="H325" s="67"/>
      <c r="J325" s="69"/>
    </row>
    <row r="326" spans="1:10">
      <c r="A326" s="70"/>
      <c r="B326" s="69"/>
      <c r="C326" s="69"/>
      <c r="D326" s="69"/>
      <c r="E326" s="69"/>
      <c r="F326" s="69"/>
      <c r="G326" s="69"/>
      <c r="H326" s="67"/>
      <c r="J326" s="69"/>
    </row>
    <row r="327" spans="1:10">
      <c r="A327" s="70"/>
      <c r="B327" s="69"/>
      <c r="C327" s="69"/>
      <c r="D327" s="69"/>
      <c r="E327" s="69"/>
      <c r="F327" s="69"/>
      <c r="G327" s="69"/>
      <c r="H327" s="67"/>
      <c r="J327" s="69"/>
    </row>
    <row r="328" spans="1:10">
      <c r="A328" s="70"/>
      <c r="B328" s="69"/>
      <c r="C328" s="69"/>
      <c r="D328" s="69"/>
      <c r="E328" s="69"/>
      <c r="F328" s="69"/>
      <c r="G328" s="69"/>
      <c r="H328" s="67"/>
      <c r="J328" s="69"/>
    </row>
    <row r="329" spans="1:10">
      <c r="A329" s="70"/>
      <c r="B329" s="69"/>
      <c r="C329" s="69"/>
      <c r="D329" s="69"/>
      <c r="E329" s="69"/>
      <c r="F329" s="69"/>
      <c r="G329" s="69"/>
      <c r="H329" s="67"/>
      <c r="J329" s="69"/>
    </row>
    <row r="330" spans="1:10">
      <c r="A330" s="70"/>
      <c r="B330" s="69"/>
      <c r="C330" s="69"/>
      <c r="D330" s="69"/>
      <c r="E330" s="69"/>
      <c r="F330" s="69"/>
      <c r="G330" s="69"/>
      <c r="H330" s="67"/>
      <c r="J330" s="69"/>
    </row>
    <row r="331" spans="1:10">
      <c r="A331" s="70"/>
      <c r="B331" s="69"/>
      <c r="C331" s="69"/>
      <c r="D331" s="69"/>
      <c r="E331" s="69"/>
      <c r="F331" s="69"/>
      <c r="G331" s="69"/>
      <c r="H331" s="67"/>
      <c r="J331" s="69"/>
    </row>
    <row r="332" spans="1:10">
      <c r="A332" s="70"/>
      <c r="B332" s="69"/>
      <c r="C332" s="69"/>
      <c r="D332" s="69"/>
      <c r="E332" s="69"/>
      <c r="F332" s="69"/>
      <c r="G332" s="69"/>
      <c r="H332" s="67"/>
      <c r="J332" s="69"/>
    </row>
    <row r="333" spans="1:10">
      <c r="A333" s="70"/>
      <c r="B333" s="69"/>
      <c r="C333" s="69"/>
      <c r="D333" s="69"/>
      <c r="E333" s="69"/>
      <c r="F333" s="69"/>
      <c r="G333" s="69"/>
      <c r="H333" s="67"/>
      <c r="J333" s="69"/>
    </row>
    <row r="334" spans="1:10">
      <c r="A334" s="70"/>
      <c r="B334" s="69"/>
      <c r="C334" s="69"/>
      <c r="D334" s="69"/>
      <c r="E334" s="69"/>
      <c r="F334" s="69"/>
      <c r="G334" s="69"/>
      <c r="H334" s="67"/>
      <c r="J334" s="69"/>
    </row>
    <row r="335" spans="1:10">
      <c r="A335" s="70"/>
      <c r="B335" s="69"/>
      <c r="C335" s="69"/>
      <c r="D335" s="69"/>
      <c r="E335" s="69"/>
      <c r="F335" s="69"/>
      <c r="G335" s="69"/>
      <c r="H335" s="67"/>
      <c r="J335" s="69"/>
    </row>
    <row r="336" spans="1:10">
      <c r="A336" s="70"/>
      <c r="B336" s="69"/>
      <c r="C336" s="69"/>
      <c r="D336" s="69"/>
      <c r="E336" s="69"/>
      <c r="F336" s="69"/>
      <c r="G336" s="69"/>
      <c r="H336" s="67"/>
      <c r="J336" s="69"/>
    </row>
    <row r="337" spans="1:10">
      <c r="A337" s="70"/>
      <c r="B337" s="69"/>
      <c r="C337" s="69"/>
      <c r="D337" s="69"/>
      <c r="E337" s="69"/>
      <c r="F337" s="69"/>
      <c r="G337" s="69"/>
      <c r="H337" s="67"/>
      <c r="J337" s="69"/>
    </row>
    <row r="338" spans="1:10">
      <c r="A338" s="70"/>
      <c r="B338" s="69"/>
      <c r="C338" s="69"/>
      <c r="D338" s="69"/>
      <c r="E338" s="69"/>
      <c r="F338" s="69"/>
      <c r="G338" s="69"/>
      <c r="H338" s="67"/>
      <c r="J338" s="69"/>
    </row>
    <row r="339" spans="1:10">
      <c r="A339" s="70"/>
      <c r="B339" s="69"/>
      <c r="C339" s="69"/>
      <c r="D339" s="69"/>
      <c r="E339" s="69"/>
      <c r="F339" s="69"/>
      <c r="G339" s="69"/>
      <c r="H339" s="67"/>
      <c r="J339" s="69"/>
    </row>
    <row r="340" spans="1:10">
      <c r="A340" s="70"/>
      <c r="B340" s="69"/>
      <c r="C340" s="69"/>
      <c r="D340" s="69"/>
      <c r="E340" s="69"/>
      <c r="F340" s="69"/>
      <c r="G340" s="69"/>
      <c r="H340" s="67"/>
      <c r="J340" s="69"/>
    </row>
    <row r="341" spans="1:10">
      <c r="A341" s="70"/>
      <c r="B341" s="69"/>
      <c r="C341" s="69"/>
      <c r="D341" s="69"/>
      <c r="E341" s="69"/>
      <c r="F341" s="69"/>
      <c r="G341" s="69"/>
      <c r="H341" s="67"/>
      <c r="J341" s="69"/>
    </row>
    <row r="342" spans="1:10">
      <c r="A342" s="70"/>
      <c r="B342" s="69"/>
      <c r="C342" s="69"/>
      <c r="D342" s="69"/>
      <c r="E342" s="69"/>
      <c r="F342" s="69"/>
      <c r="G342" s="69"/>
      <c r="H342" s="67"/>
      <c r="J342" s="69"/>
    </row>
    <row r="343" spans="1:10">
      <c r="A343" s="70"/>
      <c r="B343" s="69"/>
      <c r="C343" s="69"/>
      <c r="D343" s="69"/>
      <c r="E343" s="69"/>
      <c r="F343" s="69"/>
      <c r="G343" s="69"/>
      <c r="H343" s="67"/>
      <c r="J343" s="69"/>
    </row>
    <row r="344" spans="1:10">
      <c r="A344" s="70"/>
      <c r="B344" s="69"/>
      <c r="C344" s="69"/>
      <c r="D344" s="69"/>
      <c r="E344" s="69"/>
      <c r="F344" s="69"/>
      <c r="G344" s="69"/>
      <c r="H344" s="67"/>
      <c r="J344" s="69"/>
    </row>
    <row r="345" spans="1:10">
      <c r="A345" s="70"/>
      <c r="B345" s="69"/>
      <c r="C345" s="69"/>
      <c r="D345" s="69"/>
      <c r="E345" s="69"/>
      <c r="F345" s="69"/>
      <c r="G345" s="69"/>
      <c r="H345" s="67"/>
      <c r="J345" s="69"/>
    </row>
    <row r="346" spans="1:10">
      <c r="A346" s="70"/>
      <c r="B346" s="69"/>
      <c r="C346" s="69"/>
      <c r="D346" s="69"/>
      <c r="E346" s="69"/>
      <c r="F346" s="69"/>
      <c r="G346" s="69"/>
      <c r="H346" s="67"/>
      <c r="J346" s="69"/>
    </row>
    <row r="347" spans="1:10">
      <c r="A347" s="70"/>
      <c r="B347" s="69"/>
      <c r="C347" s="69"/>
      <c r="D347" s="69"/>
      <c r="E347" s="69"/>
      <c r="F347" s="69"/>
      <c r="G347" s="69"/>
      <c r="H347" s="67"/>
      <c r="J347" s="69"/>
    </row>
    <row r="348" spans="1:10">
      <c r="A348" s="70"/>
      <c r="B348" s="69"/>
      <c r="C348" s="69"/>
      <c r="D348" s="69"/>
      <c r="E348" s="69"/>
      <c r="F348" s="69"/>
      <c r="G348" s="69"/>
      <c r="H348" s="67"/>
      <c r="J348" s="69"/>
    </row>
    <row r="349" spans="1:10">
      <c r="A349" s="70"/>
      <c r="B349" s="69"/>
      <c r="C349" s="69"/>
      <c r="D349" s="69"/>
      <c r="E349" s="69"/>
      <c r="F349" s="69"/>
      <c r="G349" s="69"/>
      <c r="H349" s="67"/>
      <c r="J349" s="69"/>
    </row>
    <row r="350" spans="1:10">
      <c r="A350" s="70"/>
      <c r="B350" s="69"/>
      <c r="C350" s="69"/>
      <c r="D350" s="69"/>
      <c r="E350" s="69"/>
      <c r="F350" s="69"/>
      <c r="G350" s="69"/>
      <c r="H350" s="67"/>
      <c r="J350" s="69"/>
    </row>
    <row r="351" spans="1:10">
      <c r="A351" s="70"/>
      <c r="B351" s="69"/>
      <c r="C351" s="69"/>
      <c r="D351" s="69"/>
      <c r="E351" s="69"/>
      <c r="F351" s="69"/>
      <c r="G351" s="69"/>
      <c r="H351" s="67"/>
      <c r="J351" s="69"/>
    </row>
    <row r="352" spans="1:10">
      <c r="A352" s="70"/>
      <c r="B352" s="69"/>
      <c r="C352" s="69"/>
      <c r="D352" s="69"/>
      <c r="E352" s="69"/>
      <c r="F352" s="69"/>
      <c r="G352" s="69"/>
      <c r="H352" s="67"/>
      <c r="J352" s="69"/>
    </row>
    <row r="353" spans="1:10">
      <c r="A353" s="70"/>
      <c r="B353" s="69"/>
      <c r="C353" s="69"/>
      <c r="D353" s="69"/>
      <c r="E353" s="69"/>
      <c r="F353" s="69"/>
      <c r="G353" s="69"/>
      <c r="H353" s="67"/>
      <c r="J353" s="69"/>
    </row>
    <row r="354" spans="1:10">
      <c r="A354" s="70"/>
      <c r="B354" s="69"/>
      <c r="C354" s="69"/>
      <c r="D354" s="69"/>
      <c r="E354" s="69"/>
      <c r="F354" s="69"/>
      <c r="G354" s="69"/>
      <c r="H354" s="67"/>
      <c r="J354" s="69"/>
    </row>
    <row r="355" spans="1:10">
      <c r="A355" s="70"/>
      <c r="B355" s="69"/>
      <c r="C355" s="69"/>
      <c r="D355" s="69"/>
      <c r="E355" s="69"/>
      <c r="F355" s="69"/>
      <c r="G355" s="69"/>
      <c r="H355" s="67"/>
      <c r="J355" s="69"/>
    </row>
    <row r="356" spans="1:10">
      <c r="A356" s="70"/>
      <c r="B356" s="69"/>
      <c r="C356" s="69"/>
      <c r="D356" s="69"/>
      <c r="E356" s="69"/>
      <c r="F356" s="69"/>
      <c r="G356" s="69"/>
      <c r="H356" s="67"/>
      <c r="J356" s="69"/>
    </row>
    <row r="357" spans="1:10">
      <c r="A357" s="70"/>
      <c r="B357" s="69"/>
      <c r="C357" s="69"/>
      <c r="D357" s="69"/>
      <c r="E357" s="69"/>
      <c r="F357" s="69"/>
      <c r="G357" s="69"/>
      <c r="H357" s="67"/>
      <c r="J357" s="69"/>
    </row>
    <row r="358" spans="1:10">
      <c r="A358" s="70"/>
      <c r="B358" s="69"/>
      <c r="C358" s="69"/>
      <c r="D358" s="69"/>
      <c r="E358" s="69"/>
      <c r="F358" s="69"/>
      <c r="G358" s="69"/>
      <c r="H358" s="67"/>
      <c r="J358" s="69"/>
    </row>
    <row r="359" spans="1:10">
      <c r="A359" s="70"/>
      <c r="B359" s="69"/>
      <c r="C359" s="69"/>
      <c r="D359" s="69"/>
      <c r="E359" s="69"/>
      <c r="F359" s="69"/>
      <c r="G359" s="69"/>
      <c r="H359" s="67"/>
      <c r="J359" s="69"/>
    </row>
    <row r="360" spans="1:10">
      <c r="A360" s="70"/>
      <c r="B360" s="69"/>
      <c r="C360" s="69"/>
      <c r="D360" s="69"/>
      <c r="E360" s="69"/>
      <c r="F360" s="69"/>
      <c r="G360" s="69"/>
      <c r="H360" s="67"/>
      <c r="J360" s="69"/>
    </row>
    <row r="361" spans="1:10">
      <c r="A361" s="70"/>
      <c r="B361" s="69"/>
      <c r="C361" s="69"/>
      <c r="D361" s="69"/>
      <c r="E361" s="69"/>
      <c r="F361" s="69"/>
      <c r="G361" s="69"/>
      <c r="H361" s="67"/>
      <c r="J361" s="69"/>
    </row>
    <row r="362" spans="1:10">
      <c r="A362" s="70"/>
      <c r="B362" s="69"/>
      <c r="C362" s="69"/>
      <c r="D362" s="69"/>
      <c r="E362" s="69"/>
      <c r="F362" s="69"/>
      <c r="G362" s="69"/>
      <c r="H362" s="67"/>
      <c r="J362" s="69"/>
    </row>
    <row r="363" spans="1:10">
      <c r="A363" s="70"/>
      <c r="B363" s="69"/>
      <c r="C363" s="69"/>
      <c r="D363" s="69"/>
      <c r="E363" s="69"/>
      <c r="F363" s="69"/>
      <c r="G363" s="69"/>
      <c r="H363" s="67"/>
      <c r="J363" s="69"/>
    </row>
    <row r="364" spans="1:10">
      <c r="A364" s="70"/>
      <c r="B364" s="69"/>
      <c r="C364" s="69"/>
      <c r="D364" s="69"/>
      <c r="E364" s="69"/>
      <c r="F364" s="69"/>
      <c r="G364" s="69"/>
      <c r="H364" s="67"/>
      <c r="J364" s="69"/>
    </row>
    <row r="365" spans="1:10">
      <c r="A365" s="70"/>
      <c r="B365" s="69"/>
      <c r="C365" s="69"/>
      <c r="D365" s="69"/>
      <c r="E365" s="69"/>
      <c r="F365" s="69"/>
      <c r="G365" s="69"/>
      <c r="H365" s="67"/>
      <c r="J365" s="69"/>
    </row>
    <row r="366" spans="1:10">
      <c r="A366" s="70"/>
      <c r="B366" s="69"/>
      <c r="C366" s="69"/>
      <c r="D366" s="69"/>
      <c r="E366" s="69"/>
      <c r="F366" s="69"/>
      <c r="G366" s="69"/>
      <c r="H366" s="67"/>
      <c r="J366" s="69"/>
    </row>
    <row r="367" spans="1:10">
      <c r="A367" s="70"/>
      <c r="B367" s="69"/>
      <c r="C367" s="69"/>
      <c r="D367" s="69"/>
      <c r="E367" s="69"/>
      <c r="F367" s="69"/>
      <c r="G367" s="69"/>
      <c r="H367" s="67"/>
      <c r="J367" s="69"/>
    </row>
    <row r="368" spans="1:10">
      <c r="A368" s="70"/>
      <c r="B368" s="69"/>
      <c r="C368" s="69"/>
      <c r="D368" s="69"/>
      <c r="E368" s="69"/>
      <c r="F368" s="69"/>
      <c r="G368" s="69"/>
      <c r="H368" s="67"/>
      <c r="J368" s="69"/>
    </row>
    <row r="369" spans="1:10">
      <c r="A369" s="70"/>
      <c r="B369" s="69"/>
      <c r="C369" s="69"/>
      <c r="D369" s="69"/>
      <c r="E369" s="69"/>
      <c r="F369" s="69"/>
      <c r="G369" s="69"/>
      <c r="H369" s="67"/>
      <c r="J369" s="69"/>
    </row>
    <row r="370" spans="1:10">
      <c r="A370" s="70"/>
      <c r="B370" s="69"/>
      <c r="C370" s="69"/>
      <c r="D370" s="69"/>
      <c r="E370" s="69"/>
      <c r="F370" s="69"/>
      <c r="G370" s="69"/>
      <c r="H370" s="67"/>
      <c r="J370" s="69"/>
    </row>
    <row r="371" spans="1:10">
      <c r="A371" s="70"/>
      <c r="B371" s="69"/>
      <c r="C371" s="69"/>
      <c r="D371" s="69"/>
      <c r="E371" s="69"/>
      <c r="F371" s="69"/>
      <c r="G371" s="69"/>
      <c r="H371" s="67"/>
      <c r="J371" s="69"/>
    </row>
    <row r="372" spans="1:10">
      <c r="A372" s="70"/>
      <c r="B372" s="69"/>
      <c r="C372" s="69"/>
      <c r="D372" s="69"/>
      <c r="E372" s="69"/>
      <c r="F372" s="69"/>
      <c r="G372" s="69"/>
      <c r="H372" s="67"/>
      <c r="J372" s="69"/>
    </row>
    <row r="373" spans="1:10">
      <c r="A373" s="70"/>
      <c r="B373" s="69"/>
      <c r="C373" s="69"/>
      <c r="D373" s="69"/>
      <c r="E373" s="69"/>
      <c r="F373" s="69"/>
      <c r="G373" s="69"/>
      <c r="H373" s="67"/>
      <c r="J373" s="69"/>
    </row>
    <row r="374" spans="1:10">
      <c r="A374" s="70"/>
      <c r="B374" s="69"/>
      <c r="C374" s="69"/>
      <c r="D374" s="69"/>
      <c r="E374" s="69"/>
      <c r="F374" s="69"/>
      <c r="G374" s="69"/>
      <c r="H374" s="67"/>
      <c r="J374" s="69"/>
    </row>
    <row r="375" spans="1:10">
      <c r="A375" s="70"/>
      <c r="B375" s="69"/>
      <c r="C375" s="69"/>
      <c r="D375" s="69"/>
      <c r="E375" s="69"/>
      <c r="F375" s="69"/>
      <c r="G375" s="69"/>
      <c r="H375" s="67"/>
      <c r="J375" s="69"/>
    </row>
    <row r="376" spans="1:10">
      <c r="A376" s="70"/>
      <c r="B376" s="69"/>
      <c r="C376" s="69"/>
      <c r="D376" s="69"/>
      <c r="E376" s="69"/>
      <c r="F376" s="69"/>
      <c r="G376" s="69"/>
      <c r="H376" s="67"/>
      <c r="J376" s="69"/>
    </row>
    <row r="377" spans="1:10">
      <c r="A377" s="70"/>
      <c r="B377" s="69"/>
      <c r="C377" s="69"/>
      <c r="D377" s="69"/>
      <c r="E377" s="69"/>
      <c r="F377" s="69"/>
      <c r="G377" s="69"/>
      <c r="H377" s="67"/>
      <c r="J377" s="69"/>
    </row>
    <row r="378" spans="1:10">
      <c r="A378" s="70"/>
      <c r="B378" s="69"/>
      <c r="C378" s="69"/>
      <c r="D378" s="69"/>
      <c r="E378" s="69"/>
      <c r="F378" s="69"/>
      <c r="G378" s="69"/>
      <c r="H378" s="67"/>
      <c r="J378" s="69"/>
    </row>
    <row r="379" spans="1:10">
      <c r="A379" s="70"/>
      <c r="B379" s="69"/>
      <c r="C379" s="69"/>
      <c r="D379" s="69"/>
      <c r="E379" s="69"/>
      <c r="F379" s="69"/>
      <c r="G379" s="69"/>
      <c r="H379" s="67"/>
      <c r="J379" s="69"/>
    </row>
    <row r="380" spans="1:10">
      <c r="A380" s="70"/>
      <c r="B380" s="69"/>
      <c r="C380" s="69"/>
      <c r="D380" s="69"/>
      <c r="E380" s="69"/>
      <c r="F380" s="69"/>
      <c r="G380" s="69"/>
      <c r="H380" s="67"/>
      <c r="J380" s="69"/>
    </row>
    <row r="381" spans="1:10">
      <c r="A381" s="70"/>
      <c r="B381" s="69"/>
      <c r="C381" s="69"/>
      <c r="D381" s="69"/>
      <c r="E381" s="69"/>
      <c r="F381" s="69"/>
      <c r="G381" s="69"/>
      <c r="H381" s="67"/>
      <c r="J381" s="69"/>
    </row>
    <row r="382" spans="1:10">
      <c r="A382" s="70"/>
      <c r="B382" s="69"/>
      <c r="C382" s="69"/>
      <c r="D382" s="69"/>
      <c r="E382" s="69"/>
      <c r="F382" s="69"/>
      <c r="G382" s="69"/>
      <c r="H382" s="67"/>
      <c r="J382" s="69"/>
    </row>
    <row r="383" spans="1:10">
      <c r="A383" s="70"/>
      <c r="B383" s="69"/>
      <c r="C383" s="69"/>
      <c r="D383" s="69"/>
      <c r="E383" s="69"/>
      <c r="F383" s="69"/>
      <c r="G383" s="69"/>
      <c r="H383" s="67"/>
      <c r="J383" s="69"/>
    </row>
    <row r="384" spans="1:10">
      <c r="A384" s="70"/>
      <c r="B384" s="69"/>
      <c r="C384" s="69"/>
      <c r="D384" s="69"/>
      <c r="E384" s="69"/>
      <c r="F384" s="69"/>
      <c r="G384" s="69"/>
      <c r="H384" s="67"/>
      <c r="J384" s="69"/>
    </row>
    <row r="385" spans="1:10">
      <c r="A385" s="70"/>
      <c r="B385" s="69"/>
      <c r="C385" s="69"/>
      <c r="D385" s="69"/>
      <c r="E385" s="69"/>
      <c r="F385" s="69"/>
      <c r="G385" s="69"/>
      <c r="H385" s="67"/>
      <c r="J385" s="69"/>
    </row>
    <row r="386" spans="1:10">
      <c r="A386" s="70"/>
      <c r="B386" s="69"/>
      <c r="C386" s="69"/>
      <c r="D386" s="69"/>
      <c r="E386" s="69"/>
      <c r="F386" s="69"/>
      <c r="G386" s="69"/>
      <c r="H386" s="67"/>
      <c r="J386" s="69"/>
    </row>
    <row r="387" spans="1:10">
      <c r="A387" s="70"/>
      <c r="B387" s="69"/>
      <c r="C387" s="69"/>
      <c r="D387" s="69"/>
      <c r="E387" s="69"/>
      <c r="F387" s="69"/>
      <c r="G387" s="69"/>
      <c r="H387" s="67"/>
      <c r="J387" s="69"/>
    </row>
    <row r="388" spans="1:10">
      <c r="A388" s="70"/>
      <c r="B388" s="69"/>
      <c r="C388" s="69"/>
      <c r="D388" s="69"/>
      <c r="E388" s="69"/>
      <c r="F388" s="69"/>
      <c r="G388" s="69"/>
      <c r="H388" s="67"/>
      <c r="J388" s="69"/>
    </row>
    <row r="389" spans="1:10">
      <c r="A389" s="70"/>
      <c r="B389" s="69"/>
      <c r="C389" s="69"/>
      <c r="D389" s="69"/>
      <c r="E389" s="69"/>
      <c r="F389" s="69"/>
      <c r="G389" s="69"/>
      <c r="H389" s="67"/>
      <c r="J389" s="69"/>
    </row>
    <row r="390" spans="1:10">
      <c r="A390" s="70"/>
      <c r="B390" s="69"/>
      <c r="C390" s="69"/>
      <c r="D390" s="69"/>
      <c r="E390" s="69"/>
      <c r="F390" s="69"/>
      <c r="G390" s="69"/>
      <c r="H390" s="67"/>
      <c r="J390" s="69"/>
    </row>
    <row r="391" spans="1:10">
      <c r="A391" s="70"/>
      <c r="B391" s="69"/>
      <c r="C391" s="69"/>
      <c r="D391" s="69"/>
      <c r="E391" s="69"/>
      <c r="F391" s="69"/>
      <c r="G391" s="69"/>
      <c r="H391" s="67"/>
      <c r="J391" s="69"/>
    </row>
    <row r="392" spans="1:10">
      <c r="A392" s="70"/>
      <c r="B392" s="69"/>
      <c r="C392" s="69"/>
      <c r="D392" s="69"/>
      <c r="E392" s="69"/>
      <c r="F392" s="69"/>
      <c r="G392" s="69"/>
      <c r="H392" s="67"/>
      <c r="J392" s="69"/>
    </row>
    <row r="393" spans="1:10">
      <c r="A393" s="70"/>
      <c r="B393" s="69"/>
      <c r="C393" s="69"/>
      <c r="D393" s="69"/>
      <c r="E393" s="69"/>
      <c r="F393" s="69"/>
      <c r="G393" s="69"/>
      <c r="H393" s="67"/>
      <c r="J393" s="69"/>
    </row>
    <row r="394" spans="1:10">
      <c r="A394" s="70"/>
      <c r="B394" s="69"/>
      <c r="C394" s="69"/>
      <c r="D394" s="69"/>
      <c r="E394" s="69"/>
      <c r="F394" s="69"/>
      <c r="G394" s="69"/>
      <c r="H394" s="67"/>
      <c r="J394" s="69"/>
    </row>
    <row r="395" spans="1:10">
      <c r="A395" s="70"/>
      <c r="B395" s="69"/>
      <c r="C395" s="69"/>
      <c r="D395" s="69"/>
      <c r="E395" s="69"/>
      <c r="F395" s="69"/>
      <c r="G395" s="69"/>
      <c r="H395" s="67"/>
      <c r="J395" s="69"/>
    </row>
    <row r="396" spans="1:10">
      <c r="A396" s="70"/>
      <c r="B396" s="69"/>
      <c r="C396" s="69"/>
      <c r="D396" s="69"/>
      <c r="E396" s="69"/>
      <c r="F396" s="69"/>
      <c r="G396" s="69"/>
      <c r="H396" s="67"/>
      <c r="J396" s="69"/>
    </row>
    <row r="397" spans="1:10">
      <c r="A397" s="70"/>
      <c r="B397" s="69"/>
      <c r="C397" s="69"/>
      <c r="D397" s="69"/>
      <c r="E397" s="69"/>
      <c r="F397" s="69"/>
      <c r="G397" s="69"/>
      <c r="H397" s="67"/>
      <c r="J397" s="69"/>
    </row>
    <row r="398" spans="1:10">
      <c r="A398" s="70"/>
      <c r="B398" s="69"/>
      <c r="C398" s="69"/>
      <c r="D398" s="69"/>
      <c r="E398" s="69"/>
      <c r="F398" s="69"/>
      <c r="G398" s="69"/>
      <c r="H398" s="67"/>
      <c r="J398" s="69"/>
    </row>
    <row r="399" spans="1:10">
      <c r="A399" s="70"/>
      <c r="B399" s="69"/>
      <c r="C399" s="69"/>
      <c r="D399" s="69"/>
      <c r="E399" s="69"/>
      <c r="F399" s="69"/>
      <c r="G399" s="69"/>
      <c r="H399" s="67"/>
      <c r="J399" s="69"/>
    </row>
    <row r="400" spans="1:10">
      <c r="A400" s="70"/>
      <c r="B400" s="69"/>
      <c r="C400" s="69"/>
      <c r="D400" s="69"/>
      <c r="E400" s="69"/>
      <c r="F400" s="69"/>
      <c r="G400" s="69"/>
      <c r="H400" s="67"/>
      <c r="J400" s="69"/>
    </row>
    <row r="401" spans="1:10">
      <c r="A401" s="70"/>
      <c r="B401" s="69"/>
      <c r="C401" s="69"/>
      <c r="D401" s="69"/>
      <c r="E401" s="69"/>
      <c r="F401" s="69"/>
      <c r="G401" s="69"/>
      <c r="H401" s="67"/>
      <c r="J401" s="69"/>
    </row>
    <row r="402" spans="1:10">
      <c r="A402" s="70"/>
      <c r="B402" s="69"/>
      <c r="C402" s="69"/>
      <c r="D402" s="69"/>
      <c r="E402" s="69"/>
      <c r="F402" s="69"/>
      <c r="G402" s="69"/>
      <c r="H402" s="67"/>
      <c r="J402" s="69"/>
    </row>
    <row r="403" spans="1:10">
      <c r="A403" s="70"/>
      <c r="B403" s="69"/>
      <c r="C403" s="69"/>
      <c r="D403" s="69"/>
      <c r="E403" s="69"/>
      <c r="F403" s="69"/>
      <c r="G403" s="69"/>
      <c r="H403" s="67"/>
      <c r="J403" s="69"/>
    </row>
    <row r="404" spans="1:10">
      <c r="A404" s="70"/>
      <c r="B404" s="69"/>
      <c r="C404" s="69"/>
      <c r="D404" s="69"/>
      <c r="E404" s="69"/>
      <c r="F404" s="69"/>
      <c r="G404" s="69"/>
      <c r="H404" s="67"/>
      <c r="J404" s="69"/>
    </row>
    <row r="405" spans="1:10">
      <c r="A405" s="70"/>
      <c r="B405" s="69"/>
      <c r="C405" s="69"/>
      <c r="D405" s="69"/>
      <c r="E405" s="69"/>
      <c r="F405" s="69"/>
      <c r="G405" s="69"/>
      <c r="H405" s="67"/>
      <c r="J405" s="69"/>
    </row>
    <row r="406" spans="1:10">
      <c r="A406" s="70"/>
      <c r="B406" s="69"/>
      <c r="C406" s="69"/>
      <c r="D406" s="69"/>
      <c r="E406" s="69"/>
      <c r="F406" s="69"/>
      <c r="G406" s="69"/>
      <c r="H406" s="67"/>
      <c r="J406" s="69"/>
    </row>
    <row r="407" spans="1:10">
      <c r="A407" s="70"/>
      <c r="B407" s="69"/>
      <c r="C407" s="69"/>
      <c r="D407" s="69"/>
      <c r="E407" s="69"/>
      <c r="F407" s="69"/>
      <c r="G407" s="69"/>
      <c r="H407" s="67"/>
      <c r="J407" s="69"/>
    </row>
    <row r="408" spans="1:10">
      <c r="A408" s="70"/>
      <c r="B408" s="69"/>
      <c r="C408" s="69"/>
      <c r="D408" s="69"/>
      <c r="E408" s="69"/>
      <c r="F408" s="69"/>
      <c r="G408" s="69"/>
      <c r="H408" s="67"/>
      <c r="J408" s="69"/>
    </row>
    <row r="409" spans="1:10">
      <c r="A409" s="70"/>
      <c r="B409" s="69"/>
      <c r="C409" s="69"/>
      <c r="D409" s="69"/>
      <c r="E409" s="69"/>
      <c r="F409" s="69"/>
      <c r="G409" s="69"/>
      <c r="H409" s="67"/>
      <c r="J409" s="69"/>
    </row>
    <row r="410" spans="1:10">
      <c r="A410" s="70"/>
      <c r="B410" s="69"/>
      <c r="C410" s="69"/>
      <c r="D410" s="69"/>
      <c r="E410" s="69"/>
      <c r="F410" s="69"/>
      <c r="G410" s="69"/>
      <c r="H410" s="67"/>
      <c r="J410" s="69"/>
    </row>
    <row r="411" spans="1:10">
      <c r="A411" s="70"/>
      <c r="B411" s="69"/>
      <c r="C411" s="69"/>
      <c r="D411" s="69"/>
      <c r="E411" s="69"/>
      <c r="F411" s="69"/>
      <c r="G411" s="69"/>
      <c r="H411" s="67"/>
      <c r="J411" s="69"/>
    </row>
    <row r="412" spans="1:10">
      <c r="A412" s="70"/>
      <c r="B412" s="69"/>
      <c r="C412" s="69"/>
      <c r="D412" s="69"/>
      <c r="E412" s="69"/>
      <c r="F412" s="69"/>
      <c r="G412" s="69"/>
      <c r="H412" s="67"/>
      <c r="J412" s="69"/>
    </row>
    <row r="413" spans="1:10">
      <c r="A413" s="70"/>
      <c r="B413" s="69"/>
      <c r="C413" s="69"/>
      <c r="D413" s="69"/>
      <c r="E413" s="69"/>
      <c r="F413" s="69"/>
      <c r="G413" s="69"/>
      <c r="H413" s="67"/>
      <c r="J413" s="69"/>
    </row>
    <row r="414" spans="1:10">
      <c r="A414" s="70"/>
      <c r="B414" s="69"/>
      <c r="C414" s="69"/>
      <c r="D414" s="69"/>
      <c r="E414" s="69"/>
      <c r="F414" s="69"/>
      <c r="G414" s="69"/>
      <c r="H414" s="67"/>
      <c r="J414" s="69"/>
    </row>
    <row r="415" spans="1:10">
      <c r="A415" s="70"/>
      <c r="B415" s="69"/>
      <c r="C415" s="69"/>
      <c r="D415" s="69"/>
      <c r="E415" s="69"/>
      <c r="F415" s="69"/>
      <c r="G415" s="69"/>
      <c r="H415" s="67"/>
      <c r="J415" s="69"/>
    </row>
    <row r="416" spans="1:10">
      <c r="A416" s="70"/>
      <c r="B416" s="69"/>
      <c r="C416" s="69"/>
      <c r="D416" s="69"/>
      <c r="E416" s="69"/>
      <c r="F416" s="69"/>
      <c r="G416" s="69"/>
      <c r="H416" s="67"/>
      <c r="J416" s="69"/>
    </row>
    <row r="417" spans="1:10">
      <c r="A417" s="70"/>
      <c r="B417" s="69"/>
      <c r="C417" s="69"/>
      <c r="D417" s="69"/>
      <c r="E417" s="69"/>
      <c r="F417" s="69"/>
      <c r="G417" s="69"/>
      <c r="H417" s="67"/>
      <c r="J417" s="69"/>
    </row>
    <row r="418" spans="1:10">
      <c r="A418" s="70"/>
      <c r="B418" s="69"/>
      <c r="C418" s="69"/>
      <c r="D418" s="69"/>
      <c r="E418" s="69"/>
      <c r="F418" s="69"/>
      <c r="G418" s="69"/>
      <c r="H418" s="67"/>
      <c r="J418" s="69"/>
    </row>
    <row r="419" spans="1:10">
      <c r="A419" s="70"/>
      <c r="B419" s="69"/>
      <c r="C419" s="69"/>
      <c r="D419" s="69"/>
      <c r="E419" s="69"/>
      <c r="F419" s="69"/>
      <c r="G419" s="69"/>
      <c r="H419" s="67"/>
      <c r="J419" s="69"/>
    </row>
    <row r="420" spans="1:10">
      <c r="A420" s="70"/>
      <c r="B420" s="69"/>
      <c r="C420" s="69"/>
      <c r="D420" s="69"/>
      <c r="E420" s="69"/>
      <c r="F420" s="69"/>
      <c r="G420" s="69"/>
      <c r="H420" s="67"/>
      <c r="J420" s="69"/>
    </row>
    <row r="421" spans="1:10">
      <c r="A421" s="70"/>
      <c r="B421" s="69"/>
      <c r="C421" s="69"/>
      <c r="D421" s="69"/>
      <c r="E421" s="69"/>
      <c r="F421" s="69"/>
      <c r="G421" s="69"/>
      <c r="H421" s="67"/>
      <c r="J421" s="69"/>
    </row>
    <row r="422" spans="1:10">
      <c r="A422" s="70"/>
      <c r="B422" s="69"/>
      <c r="C422" s="69"/>
      <c r="D422" s="69"/>
      <c r="E422" s="69"/>
      <c r="F422" s="69"/>
      <c r="G422" s="69"/>
      <c r="H422" s="67"/>
      <c r="J422" s="69"/>
    </row>
    <row r="423" spans="1:10">
      <c r="A423" s="70"/>
      <c r="B423" s="69"/>
      <c r="C423" s="69"/>
      <c r="D423" s="69"/>
      <c r="E423" s="69"/>
      <c r="F423" s="69"/>
      <c r="G423" s="69"/>
      <c r="H423" s="67"/>
      <c r="J423" s="69"/>
    </row>
    <row r="424" spans="1:10">
      <c r="A424" s="70"/>
      <c r="B424" s="69"/>
      <c r="C424" s="69"/>
      <c r="D424" s="69"/>
      <c r="E424" s="69"/>
      <c r="F424" s="69"/>
      <c r="G424" s="69"/>
      <c r="H424" s="67"/>
      <c r="J424" s="69"/>
    </row>
    <row r="425" spans="1:10">
      <c r="A425" s="70"/>
      <c r="B425" s="69"/>
      <c r="C425" s="69"/>
      <c r="D425" s="69"/>
      <c r="E425" s="69"/>
      <c r="F425" s="69"/>
      <c r="G425" s="69"/>
      <c r="H425" s="67"/>
      <c r="J425" s="69"/>
    </row>
    <row r="426" spans="1:10">
      <c r="A426" s="70"/>
      <c r="B426" s="69"/>
      <c r="C426" s="69"/>
      <c r="D426" s="69"/>
      <c r="E426" s="69"/>
      <c r="F426" s="69"/>
      <c r="G426" s="69"/>
      <c r="H426" s="67"/>
      <c r="J426" s="69"/>
    </row>
    <row r="427" spans="1:10">
      <c r="A427" s="70"/>
      <c r="B427" s="69"/>
      <c r="C427" s="69"/>
      <c r="D427" s="69"/>
      <c r="E427" s="69"/>
      <c r="F427" s="69"/>
      <c r="G427" s="69"/>
      <c r="H427" s="67"/>
      <c r="J427" s="69"/>
    </row>
    <row r="428" spans="1:10">
      <c r="A428" s="70"/>
      <c r="B428" s="69"/>
      <c r="C428" s="69"/>
      <c r="D428" s="69"/>
      <c r="E428" s="69"/>
      <c r="F428" s="69"/>
      <c r="G428" s="69"/>
      <c r="H428" s="67"/>
      <c r="J428" s="69"/>
    </row>
    <row r="429" spans="1:10">
      <c r="A429" s="70"/>
      <c r="B429" s="69"/>
      <c r="C429" s="69"/>
      <c r="D429" s="69"/>
      <c r="E429" s="69"/>
      <c r="F429" s="69"/>
      <c r="G429" s="69"/>
      <c r="H429" s="67"/>
      <c r="J429" s="69"/>
    </row>
    <row r="430" spans="1:10">
      <c r="A430" s="70"/>
      <c r="B430" s="69"/>
      <c r="C430" s="69"/>
      <c r="D430" s="69"/>
      <c r="E430" s="69"/>
      <c r="F430" s="69"/>
      <c r="G430" s="69"/>
      <c r="H430" s="67"/>
      <c r="J430" s="69"/>
    </row>
    <row r="431" spans="1:10">
      <c r="A431" s="70"/>
      <c r="B431" s="69"/>
      <c r="C431" s="69"/>
      <c r="D431" s="69"/>
      <c r="E431" s="69"/>
      <c r="F431" s="69"/>
      <c r="G431" s="69"/>
      <c r="H431" s="67"/>
      <c r="J431" s="69"/>
    </row>
    <row r="432" spans="1:10">
      <c r="A432" s="70"/>
      <c r="B432" s="69"/>
      <c r="C432" s="69"/>
      <c r="D432" s="69"/>
      <c r="E432" s="69"/>
      <c r="F432" s="69"/>
      <c r="G432" s="69"/>
      <c r="H432" s="67"/>
      <c r="J432" s="69"/>
    </row>
    <row r="433" spans="1:10">
      <c r="A433" s="70"/>
      <c r="B433" s="69"/>
      <c r="C433" s="69"/>
      <c r="D433" s="69"/>
      <c r="E433" s="69"/>
      <c r="F433" s="69"/>
      <c r="G433" s="69"/>
      <c r="H433" s="67"/>
      <c r="J433" s="69"/>
    </row>
    <row r="434" spans="1:10">
      <c r="A434" s="70"/>
      <c r="B434" s="69"/>
      <c r="C434" s="69"/>
      <c r="D434" s="69"/>
      <c r="E434" s="69"/>
      <c r="F434" s="69"/>
      <c r="G434" s="69"/>
      <c r="H434" s="67"/>
      <c r="J434" s="69"/>
    </row>
    <row r="435" spans="1:10">
      <c r="A435" s="70"/>
      <c r="B435" s="69"/>
      <c r="C435" s="69"/>
      <c r="D435" s="69"/>
      <c r="E435" s="69"/>
      <c r="F435" s="69"/>
      <c r="G435" s="69"/>
      <c r="H435" s="67"/>
      <c r="J435" s="69"/>
    </row>
    <row r="436" spans="1:10">
      <c r="A436" s="70"/>
      <c r="B436" s="69"/>
      <c r="C436" s="69"/>
      <c r="D436" s="69"/>
      <c r="E436" s="69"/>
      <c r="F436" s="69"/>
      <c r="G436" s="69"/>
      <c r="H436" s="67"/>
      <c r="J436" s="69"/>
    </row>
    <row r="437" spans="1:10">
      <c r="A437" s="70"/>
      <c r="B437" s="69"/>
      <c r="C437" s="69"/>
      <c r="D437" s="69"/>
      <c r="E437" s="69"/>
      <c r="F437" s="69"/>
      <c r="G437" s="69"/>
      <c r="H437" s="67"/>
      <c r="J437" s="69"/>
    </row>
    <row r="438" spans="1:10">
      <c r="A438" s="70"/>
      <c r="B438" s="69"/>
      <c r="C438" s="69"/>
      <c r="D438" s="69"/>
      <c r="E438" s="69"/>
      <c r="F438" s="69"/>
      <c r="G438" s="69"/>
      <c r="H438" s="67"/>
      <c r="J438" s="69"/>
    </row>
    <row r="439" spans="1:10">
      <c r="A439" s="70"/>
      <c r="B439" s="69"/>
      <c r="C439" s="69"/>
      <c r="D439" s="69"/>
      <c r="E439" s="69"/>
      <c r="F439" s="69"/>
      <c r="G439" s="69"/>
      <c r="H439" s="67"/>
      <c r="J439" s="69"/>
    </row>
    <row r="440" spans="1:10">
      <c r="A440" s="70"/>
      <c r="B440" s="69"/>
      <c r="C440" s="69"/>
      <c r="D440" s="69"/>
      <c r="E440" s="69"/>
      <c r="F440" s="69"/>
      <c r="G440" s="69"/>
      <c r="H440" s="67"/>
      <c r="J440" s="69"/>
    </row>
    <row r="441" spans="1:10">
      <c r="A441" s="70"/>
      <c r="B441" s="69"/>
      <c r="C441" s="69"/>
      <c r="D441" s="69"/>
      <c r="E441" s="69"/>
      <c r="F441" s="69"/>
      <c r="G441" s="69"/>
      <c r="H441" s="67"/>
      <c r="J441" s="69"/>
    </row>
    <row r="442" spans="1:10">
      <c r="A442" s="70"/>
      <c r="B442" s="69"/>
      <c r="C442" s="69"/>
      <c r="D442" s="69"/>
      <c r="E442" s="69"/>
      <c r="F442" s="69"/>
      <c r="G442" s="69"/>
      <c r="H442" s="67"/>
      <c r="J442" s="69"/>
    </row>
    <row r="443" spans="1:10">
      <c r="A443" s="70"/>
      <c r="B443" s="69"/>
      <c r="C443" s="69"/>
      <c r="D443" s="69"/>
      <c r="E443" s="69"/>
      <c r="F443" s="69"/>
      <c r="G443" s="69"/>
      <c r="H443" s="67"/>
      <c r="J443" s="69"/>
    </row>
    <row r="444" spans="1:10">
      <c r="A444" s="70"/>
      <c r="B444" s="69"/>
      <c r="C444" s="69"/>
      <c r="D444" s="69"/>
      <c r="E444" s="69"/>
      <c r="F444" s="69"/>
      <c r="G444" s="69"/>
      <c r="H444" s="67"/>
      <c r="J444" s="69"/>
    </row>
    <row r="445" spans="1:10">
      <c r="A445" s="70"/>
      <c r="B445" s="69"/>
      <c r="C445" s="69"/>
      <c r="D445" s="69"/>
      <c r="E445" s="69"/>
      <c r="F445" s="69"/>
      <c r="G445" s="69"/>
      <c r="H445" s="67"/>
      <c r="J445" s="69"/>
    </row>
    <row r="446" spans="1:10">
      <c r="A446" s="70"/>
      <c r="B446" s="69"/>
      <c r="C446" s="69"/>
      <c r="D446" s="69"/>
      <c r="E446" s="69"/>
      <c r="F446" s="69"/>
      <c r="G446" s="69"/>
      <c r="H446" s="67"/>
      <c r="J446" s="69"/>
    </row>
    <row r="447" spans="1:10">
      <c r="A447" s="70"/>
      <c r="B447" s="69"/>
      <c r="C447" s="69"/>
      <c r="D447" s="69"/>
      <c r="E447" s="69"/>
      <c r="F447" s="69"/>
      <c r="G447" s="69"/>
      <c r="H447" s="67"/>
      <c r="J447" s="69"/>
    </row>
    <row r="448" spans="1:10">
      <c r="A448" s="70"/>
      <c r="B448" s="69"/>
      <c r="C448" s="69"/>
      <c r="D448" s="69"/>
      <c r="E448" s="69"/>
      <c r="F448" s="69"/>
      <c r="G448" s="69"/>
      <c r="H448" s="67"/>
      <c r="J448" s="69"/>
    </row>
    <row r="449" spans="1:10">
      <c r="A449" s="70"/>
      <c r="B449" s="69"/>
      <c r="C449" s="69"/>
      <c r="D449" s="69"/>
      <c r="E449" s="69"/>
      <c r="F449" s="69"/>
      <c r="G449" s="69"/>
      <c r="H449" s="67"/>
      <c r="J449" s="69"/>
    </row>
    <row r="450" spans="1:10">
      <c r="A450" s="70"/>
      <c r="B450" s="69"/>
      <c r="C450" s="69"/>
      <c r="D450" s="69"/>
      <c r="E450" s="69"/>
      <c r="F450" s="69"/>
      <c r="G450" s="69"/>
      <c r="H450" s="67"/>
      <c r="J450" s="69"/>
    </row>
    <row r="451" spans="1:10">
      <c r="A451" s="70"/>
      <c r="B451" s="69"/>
      <c r="C451" s="69"/>
      <c r="D451" s="69"/>
      <c r="E451" s="69"/>
      <c r="F451" s="69"/>
      <c r="G451" s="69"/>
      <c r="H451" s="67"/>
      <c r="J451" s="69"/>
    </row>
    <row r="452" spans="1:10">
      <c r="A452" s="70"/>
      <c r="B452" s="69"/>
      <c r="C452" s="69"/>
      <c r="D452" s="69"/>
      <c r="E452" s="69"/>
      <c r="F452" s="69"/>
      <c r="G452" s="69"/>
      <c r="H452" s="67"/>
      <c r="J452" s="69"/>
    </row>
    <row r="453" spans="1:10">
      <c r="A453" s="70"/>
      <c r="B453" s="69"/>
      <c r="C453" s="69"/>
      <c r="D453" s="69"/>
      <c r="E453" s="69"/>
      <c r="F453" s="69"/>
      <c r="G453" s="69"/>
      <c r="H453" s="67"/>
      <c r="J453" s="69"/>
    </row>
    <row r="454" spans="1:10">
      <c r="A454" s="70"/>
      <c r="B454" s="69"/>
      <c r="C454" s="69"/>
      <c r="D454" s="69"/>
      <c r="E454" s="69"/>
      <c r="F454" s="69"/>
      <c r="G454" s="69"/>
      <c r="H454" s="67"/>
      <c r="J454" s="69"/>
    </row>
    <row r="455" spans="1:10">
      <c r="A455" s="70"/>
      <c r="B455" s="69"/>
      <c r="C455" s="69"/>
      <c r="D455" s="69"/>
      <c r="E455" s="69"/>
      <c r="F455" s="69"/>
      <c r="G455" s="69"/>
      <c r="H455" s="67"/>
      <c r="J455" s="69"/>
    </row>
    <row r="456" spans="1:10">
      <c r="A456" s="70"/>
      <c r="B456" s="69"/>
      <c r="C456" s="69"/>
      <c r="D456" s="69"/>
      <c r="E456" s="69"/>
      <c r="F456" s="69"/>
      <c r="G456" s="69"/>
      <c r="H456" s="67"/>
      <c r="J456" s="69"/>
    </row>
    <row r="457" spans="1:10">
      <c r="A457" s="70"/>
      <c r="B457" s="69"/>
      <c r="C457" s="69"/>
      <c r="D457" s="69"/>
      <c r="E457" s="69"/>
      <c r="F457" s="69"/>
      <c r="G457" s="69"/>
      <c r="H457" s="67"/>
      <c r="J457" s="69"/>
    </row>
    <row r="458" spans="1:10">
      <c r="A458" s="70"/>
      <c r="B458" s="69"/>
      <c r="C458" s="69"/>
      <c r="D458" s="69"/>
      <c r="E458" s="69"/>
      <c r="F458" s="69"/>
      <c r="G458" s="69"/>
      <c r="H458" s="67"/>
      <c r="J458" s="69"/>
    </row>
    <row r="459" spans="1:10">
      <c r="A459" s="70"/>
      <c r="B459" s="69"/>
      <c r="C459" s="69"/>
      <c r="D459" s="69"/>
      <c r="E459" s="69"/>
      <c r="F459" s="69"/>
      <c r="G459" s="69"/>
      <c r="H459" s="67"/>
      <c r="J459" s="69"/>
    </row>
    <row r="460" spans="1:10">
      <c r="A460" s="70"/>
      <c r="B460" s="69"/>
      <c r="C460" s="69"/>
      <c r="D460" s="69"/>
      <c r="E460" s="69"/>
      <c r="F460" s="69"/>
      <c r="G460" s="69"/>
      <c r="H460" s="67"/>
      <c r="J460" s="69"/>
    </row>
    <row r="461" spans="1:10">
      <c r="A461" s="70"/>
      <c r="B461" s="69"/>
      <c r="C461" s="69"/>
      <c r="D461" s="69"/>
      <c r="E461" s="69"/>
      <c r="F461" s="69"/>
      <c r="G461" s="69"/>
      <c r="H461" s="67"/>
      <c r="J461" s="69"/>
    </row>
    <row r="462" spans="1:10">
      <c r="A462" s="70"/>
      <c r="B462" s="69"/>
      <c r="C462" s="69"/>
      <c r="D462" s="69"/>
      <c r="E462" s="69"/>
      <c r="F462" s="69"/>
      <c r="G462" s="69"/>
      <c r="H462" s="67"/>
      <c r="J462" s="69"/>
    </row>
    <row r="463" spans="1:10">
      <c r="A463" s="70"/>
      <c r="B463" s="69"/>
      <c r="C463" s="69"/>
      <c r="D463" s="69"/>
      <c r="E463" s="69"/>
      <c r="F463" s="69"/>
      <c r="G463" s="69"/>
      <c r="H463" s="67"/>
      <c r="J463" s="69"/>
    </row>
    <row r="464" spans="1:10">
      <c r="A464" s="70"/>
      <c r="B464" s="69"/>
      <c r="C464" s="69"/>
      <c r="D464" s="69"/>
      <c r="E464" s="69"/>
      <c r="F464" s="69"/>
      <c r="G464" s="69"/>
      <c r="H464" s="67"/>
      <c r="J464" s="69"/>
    </row>
    <row r="465" spans="1:10">
      <c r="A465" s="70"/>
      <c r="B465" s="69"/>
      <c r="C465" s="69"/>
      <c r="D465" s="69"/>
      <c r="E465" s="69"/>
      <c r="F465" s="69"/>
      <c r="G465" s="69"/>
      <c r="H465" s="67"/>
      <c r="J465" s="69"/>
    </row>
    <row r="466" spans="1:10">
      <c r="A466" s="70"/>
      <c r="B466" s="69"/>
      <c r="C466" s="69"/>
      <c r="D466" s="69"/>
      <c r="E466" s="69"/>
      <c r="F466" s="69"/>
      <c r="G466" s="69"/>
      <c r="H466" s="67"/>
      <c r="J466" s="69"/>
    </row>
    <row r="467" spans="1:10">
      <c r="A467" s="70"/>
      <c r="B467" s="69"/>
      <c r="C467" s="69"/>
      <c r="D467" s="69"/>
      <c r="E467" s="69"/>
      <c r="F467" s="69"/>
      <c r="G467" s="69"/>
      <c r="H467" s="67"/>
      <c r="J467" s="69"/>
    </row>
    <row r="468" spans="1:10">
      <c r="A468" s="70"/>
      <c r="B468" s="69"/>
      <c r="C468" s="69"/>
      <c r="D468" s="69"/>
      <c r="E468" s="69"/>
      <c r="F468" s="69"/>
      <c r="G468" s="69"/>
      <c r="H468" s="67"/>
      <c r="J468" s="69"/>
    </row>
    <row r="469" spans="1:10">
      <c r="A469" s="70"/>
      <c r="B469" s="69"/>
      <c r="C469" s="69"/>
      <c r="D469" s="69"/>
      <c r="E469" s="69"/>
      <c r="F469" s="69"/>
      <c r="G469" s="69"/>
      <c r="H469" s="67"/>
      <c r="J469" s="69"/>
    </row>
    <row r="470" spans="1:10">
      <c r="A470" s="70"/>
      <c r="B470" s="69"/>
      <c r="C470" s="69"/>
      <c r="D470" s="69"/>
      <c r="E470" s="69"/>
      <c r="F470" s="69"/>
      <c r="G470" s="69"/>
      <c r="H470" s="67"/>
      <c r="J470" s="69"/>
    </row>
    <row r="471" spans="1:10">
      <c r="A471" s="70"/>
      <c r="B471" s="69"/>
      <c r="C471" s="69"/>
      <c r="D471" s="69"/>
      <c r="E471" s="69"/>
      <c r="F471" s="69"/>
      <c r="G471" s="69"/>
      <c r="H471" s="67"/>
      <c r="J471" s="69"/>
    </row>
    <row r="472" spans="1:10">
      <c r="A472" s="70"/>
      <c r="B472" s="69"/>
      <c r="C472" s="69"/>
      <c r="D472" s="69"/>
      <c r="E472" s="69"/>
      <c r="F472" s="69"/>
      <c r="G472" s="69"/>
      <c r="H472" s="67"/>
      <c r="J472" s="69"/>
    </row>
    <row r="473" spans="1:10">
      <c r="A473" s="70"/>
      <c r="B473" s="69"/>
      <c r="C473" s="69"/>
      <c r="D473" s="69"/>
      <c r="E473" s="69"/>
      <c r="F473" s="69"/>
      <c r="G473" s="69"/>
      <c r="H473" s="67"/>
      <c r="J473" s="69"/>
    </row>
    <row r="474" spans="1:10">
      <c r="A474" s="70"/>
      <c r="B474" s="69"/>
      <c r="C474" s="69"/>
      <c r="D474" s="69"/>
      <c r="E474" s="69"/>
      <c r="F474" s="69"/>
      <c r="G474" s="69"/>
      <c r="H474" s="67"/>
      <c r="J474" s="69"/>
    </row>
    <row r="475" spans="1:10">
      <c r="A475" s="70"/>
      <c r="B475" s="69"/>
      <c r="C475" s="69"/>
      <c r="D475" s="69"/>
      <c r="E475" s="69"/>
      <c r="F475" s="69"/>
      <c r="G475" s="69"/>
      <c r="H475" s="67"/>
      <c r="J475" s="69"/>
    </row>
    <row r="476" spans="1:10">
      <c r="A476" s="70"/>
      <c r="B476" s="69"/>
      <c r="C476" s="69"/>
      <c r="D476" s="69"/>
      <c r="E476" s="69"/>
      <c r="F476" s="69"/>
      <c r="G476" s="69"/>
      <c r="H476" s="67"/>
      <c r="J476" s="69"/>
    </row>
    <row r="477" spans="1:10">
      <c r="A477" s="70"/>
      <c r="B477" s="69"/>
      <c r="C477" s="69"/>
      <c r="D477" s="69"/>
      <c r="E477" s="69"/>
      <c r="F477" s="69"/>
      <c r="G477" s="69"/>
      <c r="H477" s="67"/>
      <c r="J477" s="69"/>
    </row>
    <row r="478" spans="1:10">
      <c r="A478" s="70"/>
      <c r="B478" s="69"/>
      <c r="C478" s="69"/>
      <c r="D478" s="69"/>
      <c r="E478" s="69"/>
      <c r="F478" s="69"/>
      <c r="G478" s="69"/>
      <c r="H478" s="67"/>
      <c r="J478" s="69"/>
    </row>
    <row r="479" spans="1:10">
      <c r="A479" s="70"/>
      <c r="B479" s="69"/>
      <c r="C479" s="69"/>
      <c r="D479" s="69"/>
      <c r="E479" s="69"/>
      <c r="F479" s="69"/>
      <c r="G479" s="69"/>
      <c r="H479" s="67"/>
      <c r="J479" s="69"/>
    </row>
    <row r="480" spans="1:10">
      <c r="A480" s="70"/>
      <c r="B480" s="69"/>
      <c r="C480" s="69"/>
      <c r="D480" s="69"/>
      <c r="E480" s="69"/>
      <c r="F480" s="69"/>
      <c r="G480" s="69"/>
      <c r="H480" s="67"/>
      <c r="J480" s="69"/>
    </row>
    <row r="481" spans="1:10">
      <c r="A481" s="70"/>
      <c r="B481" s="69"/>
      <c r="C481" s="69"/>
      <c r="D481" s="69"/>
      <c r="E481" s="69"/>
      <c r="F481" s="69"/>
      <c r="G481" s="69"/>
      <c r="H481" s="67"/>
      <c r="J481" s="69"/>
    </row>
    <row r="482" spans="1:10">
      <c r="A482" s="70"/>
      <c r="B482" s="69"/>
      <c r="C482" s="69"/>
      <c r="D482" s="69"/>
      <c r="E482" s="69"/>
      <c r="F482" s="69"/>
      <c r="G482" s="69"/>
      <c r="H482" s="67"/>
      <c r="J482" s="69"/>
    </row>
    <row r="483" spans="1:10">
      <c r="A483" s="70"/>
      <c r="B483" s="69"/>
      <c r="C483" s="69"/>
      <c r="D483" s="69"/>
      <c r="E483" s="69"/>
      <c r="F483" s="69"/>
      <c r="G483" s="69"/>
      <c r="H483" s="67"/>
      <c r="J483" s="69"/>
    </row>
    <row r="484" spans="1:10">
      <c r="A484" s="70"/>
      <c r="B484" s="69"/>
      <c r="C484" s="69"/>
      <c r="D484" s="69"/>
      <c r="E484" s="69"/>
      <c r="F484" s="69"/>
      <c r="G484" s="69"/>
      <c r="H484" s="67"/>
      <c r="J484" s="69"/>
    </row>
    <row r="485" spans="1:10">
      <c r="A485" s="70"/>
      <c r="B485" s="69"/>
      <c r="C485" s="69"/>
      <c r="D485" s="69"/>
      <c r="E485" s="69"/>
      <c r="F485" s="69"/>
      <c r="G485" s="69"/>
      <c r="H485" s="67"/>
      <c r="J485" s="69"/>
    </row>
    <row r="486" spans="1:10">
      <c r="A486" s="70"/>
      <c r="B486" s="69"/>
      <c r="C486" s="69"/>
      <c r="D486" s="69"/>
      <c r="E486" s="69"/>
      <c r="F486" s="69"/>
      <c r="G486" s="69"/>
      <c r="H486" s="67"/>
      <c r="J486" s="69"/>
    </row>
    <row r="487" spans="1:10">
      <c r="A487" s="70"/>
      <c r="B487" s="69"/>
      <c r="C487" s="69"/>
      <c r="D487" s="69"/>
      <c r="E487" s="69"/>
      <c r="F487" s="69"/>
      <c r="G487" s="69"/>
      <c r="H487" s="67"/>
      <c r="J487" s="69"/>
    </row>
    <row r="488" spans="1:10">
      <c r="A488" s="70"/>
      <c r="B488" s="69"/>
      <c r="C488" s="69"/>
      <c r="D488" s="69"/>
      <c r="E488" s="69"/>
      <c r="F488" s="69"/>
      <c r="G488" s="69"/>
      <c r="H488" s="67"/>
      <c r="J488" s="69"/>
    </row>
    <row r="489" spans="1:10">
      <c r="A489" s="70"/>
      <c r="B489" s="69"/>
      <c r="C489" s="69"/>
      <c r="D489" s="69"/>
      <c r="E489" s="69"/>
      <c r="F489" s="69"/>
      <c r="G489" s="69"/>
      <c r="H489" s="67"/>
      <c r="J489" s="69"/>
    </row>
    <row r="490" spans="1:10">
      <c r="A490" s="70"/>
      <c r="B490" s="69"/>
      <c r="C490" s="69"/>
      <c r="D490" s="69"/>
      <c r="E490" s="69"/>
      <c r="F490" s="69"/>
      <c r="G490" s="69"/>
      <c r="H490" s="67"/>
      <c r="J490" s="69"/>
    </row>
    <row r="491" spans="1:10">
      <c r="A491" s="70"/>
      <c r="B491" s="69"/>
      <c r="C491" s="69"/>
      <c r="D491" s="69"/>
      <c r="E491" s="69"/>
      <c r="F491" s="69"/>
      <c r="G491" s="69"/>
      <c r="H491" s="67"/>
      <c r="J491" s="69"/>
    </row>
    <row r="492" spans="1:10">
      <c r="A492" s="70"/>
      <c r="B492" s="69"/>
      <c r="C492" s="69"/>
      <c r="D492" s="69"/>
      <c r="E492" s="69"/>
      <c r="F492" s="69"/>
      <c r="G492" s="69"/>
      <c r="H492" s="67"/>
      <c r="J492" s="69"/>
    </row>
    <row r="493" spans="1:10">
      <c r="A493" s="70"/>
      <c r="B493" s="69"/>
      <c r="C493" s="69"/>
      <c r="D493" s="69"/>
      <c r="E493" s="69"/>
      <c r="F493" s="69"/>
      <c r="G493" s="69"/>
      <c r="H493" s="67"/>
      <c r="J493" s="69"/>
    </row>
    <row r="494" spans="1:10">
      <c r="A494" s="70"/>
      <c r="B494" s="69"/>
      <c r="C494" s="69"/>
      <c r="D494" s="69"/>
      <c r="E494" s="69"/>
      <c r="F494" s="69"/>
      <c r="G494" s="69"/>
      <c r="H494" s="67"/>
      <c r="J494" s="69"/>
    </row>
    <row r="495" spans="1:10">
      <c r="A495" s="70"/>
      <c r="B495" s="69"/>
      <c r="C495" s="69"/>
      <c r="D495" s="69"/>
      <c r="E495" s="69"/>
      <c r="F495" s="69"/>
      <c r="G495" s="69"/>
      <c r="H495" s="67"/>
      <c r="J495" s="69"/>
    </row>
    <row r="496" spans="1:10">
      <c r="A496" s="70"/>
      <c r="B496" s="69"/>
      <c r="C496" s="69"/>
      <c r="D496" s="69"/>
      <c r="E496" s="69"/>
      <c r="F496" s="69"/>
      <c r="G496" s="69"/>
      <c r="H496" s="67"/>
      <c r="J496" s="69"/>
    </row>
    <row r="497" spans="1:10">
      <c r="A497" s="70"/>
      <c r="B497" s="69"/>
      <c r="C497" s="69"/>
      <c r="D497" s="69"/>
      <c r="E497" s="69"/>
      <c r="F497" s="69"/>
      <c r="G497" s="69"/>
      <c r="H497" s="67"/>
      <c r="J497" s="69"/>
    </row>
    <row r="498" spans="1:10">
      <c r="A498" s="70"/>
      <c r="B498" s="69"/>
      <c r="C498" s="69"/>
      <c r="D498" s="69"/>
      <c r="E498" s="69"/>
      <c r="F498" s="69"/>
      <c r="G498" s="69"/>
      <c r="H498" s="67"/>
      <c r="J498" s="69"/>
    </row>
    <row r="499" spans="1:10">
      <c r="A499" s="70"/>
      <c r="B499" s="69"/>
      <c r="C499" s="69"/>
      <c r="D499" s="69"/>
      <c r="E499" s="69"/>
      <c r="F499" s="69"/>
      <c r="G499" s="69"/>
      <c r="H499" s="67"/>
      <c r="J499" s="69"/>
    </row>
    <row r="500" spans="1:10">
      <c r="A500" s="70"/>
      <c r="B500" s="69"/>
      <c r="C500" s="69"/>
      <c r="D500" s="69"/>
      <c r="E500" s="69"/>
      <c r="F500" s="69"/>
      <c r="G500" s="69"/>
      <c r="H500" s="67"/>
      <c r="J500" s="69"/>
    </row>
    <row r="501" spans="1:10">
      <c r="A501" s="70"/>
      <c r="B501" s="69"/>
      <c r="C501" s="69"/>
      <c r="D501" s="69"/>
      <c r="E501" s="69"/>
      <c r="F501" s="69"/>
      <c r="G501" s="69"/>
      <c r="H501" s="67"/>
      <c r="J501" s="69"/>
    </row>
    <row r="502" spans="1:10">
      <c r="A502" s="70"/>
      <c r="B502" s="69"/>
      <c r="C502" s="69"/>
      <c r="D502" s="69"/>
      <c r="E502" s="69"/>
      <c r="F502" s="69"/>
      <c r="G502" s="69"/>
      <c r="H502" s="67"/>
      <c r="J502" s="69"/>
    </row>
    <row r="503" spans="1:10">
      <c r="A503" s="70"/>
      <c r="B503" s="69"/>
      <c r="C503" s="69"/>
      <c r="D503" s="69"/>
      <c r="E503" s="69"/>
      <c r="F503" s="69"/>
      <c r="G503" s="69"/>
      <c r="H503" s="67"/>
      <c r="J503" s="69"/>
    </row>
    <row r="504" spans="1:10">
      <c r="A504" s="70"/>
      <c r="B504" s="69"/>
      <c r="C504" s="69"/>
      <c r="D504" s="69"/>
      <c r="E504" s="69"/>
      <c r="F504" s="69"/>
      <c r="G504" s="69"/>
      <c r="H504" s="67"/>
      <c r="J504" s="69"/>
    </row>
    <row r="505" spans="1:10">
      <c r="A505" s="70"/>
      <c r="B505" s="69"/>
      <c r="C505" s="69"/>
      <c r="D505" s="69"/>
      <c r="E505" s="69"/>
      <c r="F505" s="69"/>
      <c r="G505" s="69"/>
      <c r="H505" s="67"/>
      <c r="J505" s="69"/>
    </row>
    <row r="506" spans="1:10">
      <c r="A506" s="70"/>
      <c r="B506" s="69"/>
      <c r="C506" s="69"/>
      <c r="D506" s="69"/>
      <c r="E506" s="69"/>
      <c r="F506" s="69"/>
      <c r="G506" s="69"/>
      <c r="H506" s="67"/>
      <c r="J506" s="69"/>
    </row>
    <row r="507" spans="1:10">
      <c r="A507" s="70"/>
      <c r="B507" s="69"/>
      <c r="C507" s="69"/>
      <c r="D507" s="69"/>
      <c r="E507" s="69"/>
      <c r="F507" s="69"/>
      <c r="G507" s="69"/>
      <c r="H507" s="67"/>
      <c r="J507" s="69"/>
    </row>
    <row r="508" spans="1:10">
      <c r="A508" s="70"/>
      <c r="B508" s="69"/>
      <c r="C508" s="69"/>
      <c r="D508" s="69"/>
      <c r="E508" s="69"/>
      <c r="F508" s="69"/>
      <c r="G508" s="69"/>
      <c r="H508" s="67"/>
      <c r="J508" s="69"/>
    </row>
    <row r="509" spans="1:10">
      <c r="A509" s="70"/>
      <c r="B509" s="69"/>
      <c r="C509" s="69"/>
      <c r="D509" s="69"/>
      <c r="E509" s="69"/>
      <c r="F509" s="69"/>
      <c r="G509" s="69"/>
      <c r="H509" s="67"/>
      <c r="J509" s="69"/>
    </row>
    <row r="510" spans="1:10">
      <c r="A510" s="70"/>
      <c r="B510" s="69"/>
      <c r="C510" s="69"/>
      <c r="D510" s="69"/>
      <c r="E510" s="69"/>
      <c r="F510" s="69"/>
      <c r="G510" s="69"/>
      <c r="H510" s="67"/>
      <c r="J510" s="69"/>
    </row>
    <row r="511" spans="1:10">
      <c r="A511" s="70"/>
      <c r="B511" s="69"/>
      <c r="C511" s="69"/>
      <c r="D511" s="69"/>
      <c r="E511" s="69"/>
      <c r="F511" s="69"/>
      <c r="G511" s="69"/>
      <c r="H511" s="67"/>
      <c r="J511" s="69"/>
    </row>
    <row r="512" spans="1:10">
      <c r="A512" s="70"/>
      <c r="B512" s="69"/>
      <c r="C512" s="69"/>
      <c r="D512" s="69"/>
      <c r="E512" s="69"/>
      <c r="F512" s="69"/>
      <c r="G512" s="69"/>
      <c r="H512" s="67"/>
      <c r="J512" s="69"/>
    </row>
    <row r="513" spans="1:10">
      <c r="A513" s="70"/>
      <c r="B513" s="69"/>
      <c r="C513" s="69"/>
      <c r="D513" s="69"/>
      <c r="E513" s="69"/>
      <c r="F513" s="69"/>
      <c r="G513" s="69"/>
      <c r="H513" s="67"/>
      <c r="J513" s="69"/>
    </row>
    <row r="514" spans="1:10">
      <c r="A514" s="70"/>
      <c r="B514" s="69"/>
      <c r="C514" s="69"/>
      <c r="D514" s="69"/>
      <c r="E514" s="69"/>
      <c r="F514" s="69"/>
      <c r="G514" s="69"/>
      <c r="H514" s="67"/>
      <c r="J514" s="69"/>
    </row>
    <row r="515" spans="1:10">
      <c r="A515" s="70"/>
      <c r="B515" s="69"/>
      <c r="C515" s="69"/>
      <c r="D515" s="69"/>
      <c r="E515" s="69"/>
      <c r="F515" s="69"/>
      <c r="G515" s="69"/>
      <c r="H515" s="67"/>
      <c r="J515" s="69"/>
    </row>
    <row r="516" spans="1:10">
      <c r="A516" s="70"/>
      <c r="B516" s="69"/>
      <c r="C516" s="69"/>
      <c r="D516" s="69"/>
      <c r="E516" s="69"/>
      <c r="F516" s="69"/>
      <c r="G516" s="69"/>
      <c r="H516" s="67"/>
      <c r="J516" s="69"/>
    </row>
    <row r="517" spans="1:10">
      <c r="A517" s="70"/>
      <c r="B517" s="69"/>
      <c r="C517" s="69"/>
      <c r="D517" s="69"/>
      <c r="E517" s="69"/>
      <c r="F517" s="69"/>
      <c r="G517" s="69"/>
      <c r="H517" s="67"/>
      <c r="J517" s="69"/>
    </row>
    <row r="518" spans="1:10">
      <c r="A518" s="70"/>
      <c r="B518" s="69"/>
      <c r="C518" s="69"/>
      <c r="D518" s="69"/>
      <c r="E518" s="69"/>
      <c r="F518" s="69"/>
      <c r="G518" s="69"/>
      <c r="H518" s="67"/>
      <c r="J518" s="69"/>
    </row>
    <row r="519" spans="1:10">
      <c r="A519" s="70"/>
      <c r="B519" s="69"/>
      <c r="C519" s="69"/>
      <c r="D519" s="69"/>
      <c r="E519" s="69"/>
      <c r="F519" s="69"/>
      <c r="G519" s="69"/>
      <c r="H519" s="67"/>
      <c r="J519" s="69"/>
    </row>
    <row r="520" spans="1:10">
      <c r="A520" s="70"/>
      <c r="B520" s="69"/>
      <c r="C520" s="69"/>
      <c r="D520" s="69"/>
      <c r="E520" s="69"/>
      <c r="F520" s="69"/>
      <c r="G520" s="69"/>
      <c r="H520" s="67"/>
      <c r="J520" s="69"/>
    </row>
    <row r="521" spans="1:10">
      <c r="A521" s="70"/>
      <c r="B521" s="69"/>
      <c r="C521" s="69"/>
      <c r="D521" s="69"/>
      <c r="E521" s="69"/>
      <c r="F521" s="69"/>
      <c r="G521" s="69"/>
      <c r="H521" s="67"/>
      <c r="J521" s="69"/>
    </row>
    <row r="522" spans="1:10">
      <c r="A522" s="70"/>
      <c r="B522" s="69"/>
      <c r="C522" s="69"/>
      <c r="D522" s="69"/>
      <c r="E522" s="69"/>
      <c r="F522" s="69"/>
      <c r="G522" s="69"/>
      <c r="H522" s="67"/>
      <c r="J522" s="69"/>
    </row>
    <row r="523" spans="1:10">
      <c r="A523" s="70"/>
      <c r="B523" s="69"/>
      <c r="C523" s="69"/>
      <c r="D523" s="69"/>
      <c r="E523" s="69"/>
      <c r="F523" s="69"/>
      <c r="G523" s="69"/>
      <c r="H523" s="67"/>
      <c r="J523" s="69"/>
    </row>
    <row r="524" spans="1:10">
      <c r="A524" s="70"/>
      <c r="B524" s="69"/>
      <c r="C524" s="69"/>
      <c r="D524" s="69"/>
      <c r="E524" s="69"/>
      <c r="F524" s="69"/>
      <c r="G524" s="69"/>
      <c r="H524" s="67"/>
      <c r="J524" s="69"/>
    </row>
    <row r="525" spans="1:10">
      <c r="A525" s="70"/>
      <c r="B525" s="69"/>
      <c r="C525" s="69"/>
      <c r="D525" s="69"/>
      <c r="E525" s="69"/>
      <c r="F525" s="69"/>
      <c r="G525" s="69"/>
      <c r="H525" s="67"/>
      <c r="J525" s="69"/>
    </row>
    <row r="526" spans="1:10">
      <c r="A526" s="70"/>
      <c r="B526" s="69"/>
      <c r="C526" s="69"/>
      <c r="D526" s="69"/>
      <c r="E526" s="69"/>
      <c r="F526" s="69"/>
      <c r="G526" s="69"/>
      <c r="H526" s="67"/>
      <c r="J526" s="69"/>
    </row>
    <row r="527" spans="1:10">
      <c r="A527" s="70"/>
      <c r="B527" s="69"/>
      <c r="C527" s="69"/>
      <c r="D527" s="69"/>
      <c r="E527" s="69"/>
      <c r="F527" s="69"/>
      <c r="G527" s="69"/>
      <c r="H527" s="67"/>
      <c r="J527" s="69"/>
    </row>
    <row r="528" spans="1:10">
      <c r="A528" s="70"/>
      <c r="B528" s="69"/>
      <c r="C528" s="69"/>
      <c r="D528" s="69"/>
      <c r="E528" s="69"/>
      <c r="F528" s="69"/>
      <c r="G528" s="69"/>
      <c r="H528" s="67"/>
      <c r="J528" s="69"/>
    </row>
    <row r="529" spans="1:10">
      <c r="A529" s="70"/>
      <c r="B529" s="69"/>
      <c r="C529" s="69"/>
      <c r="D529" s="69"/>
      <c r="E529" s="69"/>
      <c r="F529" s="69"/>
      <c r="G529" s="69"/>
      <c r="H529" s="67"/>
      <c r="J529" s="69"/>
    </row>
    <row r="530" spans="1:10">
      <c r="A530" s="70"/>
      <c r="B530" s="69"/>
      <c r="C530" s="69"/>
      <c r="D530" s="69"/>
      <c r="E530" s="69"/>
      <c r="F530" s="69"/>
      <c r="G530" s="69"/>
      <c r="H530" s="67"/>
      <c r="J530" s="69"/>
    </row>
    <row r="531" spans="1:10">
      <c r="A531" s="70"/>
      <c r="B531" s="69"/>
      <c r="C531" s="69"/>
      <c r="D531" s="69"/>
      <c r="E531" s="69"/>
      <c r="F531" s="69"/>
      <c r="G531" s="69"/>
      <c r="H531" s="67"/>
      <c r="J531" s="69"/>
    </row>
    <row r="532" spans="1:10">
      <c r="A532" s="70"/>
      <c r="B532" s="69"/>
      <c r="C532" s="69"/>
      <c r="D532" s="69"/>
      <c r="E532" s="69"/>
      <c r="F532" s="69"/>
      <c r="G532" s="69"/>
      <c r="H532" s="67"/>
      <c r="J532" s="69"/>
    </row>
    <row r="533" spans="1:10">
      <c r="A533" s="70"/>
      <c r="B533" s="69"/>
      <c r="C533" s="69"/>
      <c r="D533" s="69"/>
      <c r="E533" s="69"/>
      <c r="F533" s="69"/>
      <c r="G533" s="69"/>
      <c r="H533" s="67"/>
      <c r="J533" s="69"/>
    </row>
    <row r="534" spans="1:10">
      <c r="A534" s="70"/>
      <c r="B534" s="69"/>
      <c r="C534" s="69"/>
      <c r="D534" s="69"/>
      <c r="E534" s="69"/>
      <c r="F534" s="69"/>
      <c r="G534" s="69"/>
      <c r="H534" s="67"/>
      <c r="J534" s="69"/>
    </row>
    <row r="535" spans="1:10">
      <c r="A535" s="70"/>
      <c r="B535" s="69"/>
      <c r="C535" s="69"/>
      <c r="D535" s="69"/>
      <c r="E535" s="69"/>
      <c r="F535" s="69"/>
      <c r="G535" s="69"/>
      <c r="H535" s="67"/>
      <c r="J535" s="69"/>
    </row>
    <row r="536" spans="1:10">
      <c r="A536" s="70"/>
      <c r="B536" s="69"/>
      <c r="C536" s="69"/>
      <c r="D536" s="69"/>
      <c r="E536" s="69"/>
      <c r="F536" s="69"/>
      <c r="G536" s="69"/>
      <c r="H536" s="67"/>
      <c r="J536" s="69"/>
    </row>
    <row r="537" spans="1:10">
      <c r="A537" s="70"/>
      <c r="B537" s="69"/>
      <c r="C537" s="69"/>
      <c r="D537" s="69"/>
      <c r="E537" s="69"/>
      <c r="F537" s="69"/>
      <c r="G537" s="69"/>
      <c r="H537" s="67"/>
      <c r="J537" s="69"/>
    </row>
    <row r="538" spans="1:10">
      <c r="A538" s="70"/>
      <c r="B538" s="69"/>
      <c r="C538" s="69"/>
      <c r="D538" s="69"/>
      <c r="E538" s="69"/>
      <c r="F538" s="69"/>
      <c r="G538" s="69"/>
      <c r="H538" s="67"/>
      <c r="J538" s="69"/>
    </row>
    <row r="539" spans="1:10">
      <c r="A539" s="70"/>
      <c r="B539" s="69"/>
      <c r="C539" s="69"/>
      <c r="D539" s="69"/>
      <c r="E539" s="69"/>
      <c r="F539" s="69"/>
      <c r="G539" s="69"/>
      <c r="H539" s="67"/>
      <c r="J539" s="69"/>
    </row>
    <row r="540" spans="1:10">
      <c r="A540" s="70"/>
      <c r="B540" s="69"/>
      <c r="C540" s="69"/>
      <c r="D540" s="69"/>
      <c r="E540" s="69"/>
      <c r="F540" s="69"/>
      <c r="G540" s="69"/>
      <c r="H540" s="67"/>
      <c r="J540" s="69"/>
    </row>
    <row r="541" spans="1:10">
      <c r="A541" s="70"/>
      <c r="B541" s="69"/>
      <c r="C541" s="69"/>
      <c r="D541" s="69"/>
      <c r="E541" s="69"/>
      <c r="F541" s="69"/>
      <c r="G541" s="69"/>
      <c r="H541" s="67"/>
      <c r="J541" s="69"/>
    </row>
    <row r="542" spans="1:10">
      <c r="A542" s="70"/>
      <c r="B542" s="69"/>
      <c r="C542" s="69"/>
      <c r="D542" s="69"/>
      <c r="E542" s="69"/>
      <c r="F542" s="69"/>
      <c r="G542" s="69"/>
      <c r="H542" s="67"/>
      <c r="J542" s="69"/>
    </row>
    <row r="543" spans="1:10">
      <c r="A543" s="70"/>
      <c r="B543" s="69"/>
      <c r="C543" s="69"/>
      <c r="D543" s="69"/>
      <c r="E543" s="69"/>
      <c r="F543" s="69"/>
      <c r="G543" s="69"/>
      <c r="H543" s="67"/>
      <c r="J543" s="69"/>
    </row>
    <row r="544" spans="1:10">
      <c r="A544" s="70"/>
      <c r="B544" s="69"/>
      <c r="C544" s="69"/>
      <c r="D544" s="69"/>
      <c r="E544" s="69"/>
      <c r="F544" s="69"/>
      <c r="G544" s="69"/>
      <c r="H544" s="67"/>
      <c r="J544" s="69"/>
    </row>
    <row r="545" spans="1:10">
      <c r="A545" s="70"/>
      <c r="B545" s="69"/>
      <c r="C545" s="69"/>
      <c r="D545" s="69"/>
      <c r="E545" s="69"/>
      <c r="F545" s="69"/>
      <c r="G545" s="69"/>
      <c r="H545" s="67"/>
      <c r="J545" s="69"/>
    </row>
    <row r="546" spans="1:10">
      <c r="A546" s="70"/>
      <c r="B546" s="69"/>
      <c r="C546" s="69"/>
      <c r="D546" s="69"/>
      <c r="E546" s="69"/>
      <c r="F546" s="69"/>
      <c r="G546" s="69"/>
      <c r="H546" s="67"/>
      <c r="J546" s="69"/>
    </row>
    <row r="547" spans="1:10">
      <c r="A547" s="70"/>
      <c r="B547" s="69"/>
      <c r="C547" s="69"/>
      <c r="D547" s="69"/>
      <c r="E547" s="69"/>
      <c r="F547" s="69"/>
      <c r="G547" s="69"/>
      <c r="H547" s="67"/>
      <c r="J547" s="69"/>
    </row>
    <row r="548" spans="1:10">
      <c r="A548" s="70"/>
      <c r="B548" s="69"/>
      <c r="C548" s="69"/>
      <c r="D548" s="69"/>
      <c r="E548" s="69"/>
      <c r="F548" s="69"/>
      <c r="G548" s="69"/>
      <c r="H548" s="67"/>
      <c r="J548" s="69"/>
    </row>
    <row r="549" spans="1:10">
      <c r="A549" s="70"/>
      <c r="B549" s="69"/>
      <c r="C549" s="69"/>
      <c r="D549" s="69"/>
      <c r="E549" s="69"/>
      <c r="F549" s="69"/>
      <c r="G549" s="69"/>
      <c r="H549" s="67"/>
      <c r="J549" s="69"/>
    </row>
    <row r="550" spans="1:10">
      <c r="A550" s="70"/>
      <c r="B550" s="69"/>
      <c r="C550" s="69"/>
      <c r="D550" s="69"/>
      <c r="E550" s="69"/>
      <c r="F550" s="69"/>
      <c r="G550" s="69"/>
      <c r="H550" s="67"/>
      <c r="J550" s="69"/>
    </row>
    <row r="551" spans="1:10">
      <c r="A551" s="70"/>
      <c r="B551" s="69"/>
      <c r="C551" s="69"/>
      <c r="D551" s="69"/>
      <c r="E551" s="69"/>
      <c r="F551" s="69"/>
      <c r="G551" s="69"/>
      <c r="H551" s="67"/>
      <c r="J551" s="69"/>
    </row>
    <row r="552" spans="1:10">
      <c r="A552" s="70"/>
      <c r="B552" s="69"/>
      <c r="C552" s="69"/>
      <c r="D552" s="69"/>
      <c r="E552" s="69"/>
      <c r="F552" s="69"/>
      <c r="G552" s="69"/>
      <c r="H552" s="67"/>
      <c r="J552" s="69"/>
    </row>
    <row r="553" spans="1:10">
      <c r="A553" s="70"/>
      <c r="B553" s="69"/>
      <c r="C553" s="69"/>
      <c r="D553" s="69"/>
      <c r="E553" s="69"/>
      <c r="F553" s="69"/>
      <c r="G553" s="69"/>
      <c r="H553" s="67"/>
      <c r="J553" s="69"/>
    </row>
    <row r="554" spans="1:10">
      <c r="A554" s="70"/>
      <c r="B554" s="69"/>
      <c r="C554" s="69"/>
      <c r="D554" s="69"/>
      <c r="E554" s="69"/>
      <c r="F554" s="69"/>
      <c r="G554" s="69"/>
      <c r="H554" s="67"/>
      <c r="J554" s="69"/>
    </row>
    <row r="555" spans="1:10">
      <c r="A555" s="70"/>
      <c r="B555" s="69"/>
      <c r="C555" s="69"/>
      <c r="D555" s="69"/>
      <c r="E555" s="69"/>
      <c r="F555" s="69"/>
      <c r="G555" s="69"/>
      <c r="H555" s="67"/>
      <c r="J555" s="69"/>
    </row>
    <row r="556" spans="1:10">
      <c r="A556" s="70"/>
      <c r="B556" s="69"/>
      <c r="C556" s="69"/>
      <c r="D556" s="69"/>
      <c r="E556" s="69"/>
      <c r="F556" s="69"/>
      <c r="G556" s="69"/>
      <c r="H556" s="67"/>
      <c r="J556" s="69"/>
    </row>
    <row r="557" spans="1:10">
      <c r="A557" s="70"/>
      <c r="B557" s="69"/>
      <c r="C557" s="69"/>
      <c r="D557" s="69"/>
      <c r="E557" s="69"/>
      <c r="F557" s="69"/>
      <c r="G557" s="69"/>
      <c r="H557" s="67"/>
      <c r="J557" s="69"/>
    </row>
    <row r="558" spans="1:10">
      <c r="A558" s="70"/>
      <c r="B558" s="69"/>
      <c r="C558" s="69"/>
      <c r="D558" s="69"/>
      <c r="E558" s="69"/>
      <c r="F558" s="69"/>
      <c r="G558" s="69"/>
      <c r="H558" s="67"/>
      <c r="J558" s="69"/>
    </row>
    <row r="559" spans="1:10">
      <c r="A559" s="70"/>
      <c r="B559" s="69"/>
      <c r="C559" s="69"/>
      <c r="D559" s="69"/>
      <c r="E559" s="69"/>
      <c r="F559" s="69"/>
      <c r="G559" s="69"/>
      <c r="H559" s="67"/>
      <c r="J559" s="69"/>
    </row>
    <row r="560" spans="1:10">
      <c r="A560" s="70"/>
      <c r="B560" s="69"/>
      <c r="C560" s="69"/>
      <c r="D560" s="69"/>
      <c r="E560" s="69"/>
      <c r="F560" s="69"/>
      <c r="G560" s="69"/>
      <c r="H560" s="67"/>
      <c r="J560" s="69"/>
    </row>
    <row r="561" spans="1:10">
      <c r="A561" s="70"/>
      <c r="B561" s="69"/>
      <c r="C561" s="69"/>
      <c r="D561" s="69"/>
      <c r="E561" s="69"/>
      <c r="F561" s="69"/>
      <c r="G561" s="69"/>
      <c r="H561" s="67"/>
      <c r="J561" s="69"/>
    </row>
    <row r="562" spans="1:10">
      <c r="A562" s="70"/>
      <c r="B562" s="69"/>
      <c r="C562" s="69"/>
      <c r="D562" s="69"/>
      <c r="E562" s="69"/>
      <c r="F562" s="69"/>
      <c r="G562" s="69"/>
      <c r="H562" s="67"/>
      <c r="J562" s="69"/>
    </row>
    <row r="563" spans="1:10">
      <c r="A563" s="70"/>
      <c r="B563" s="69"/>
      <c r="C563" s="69"/>
      <c r="D563" s="69"/>
      <c r="E563" s="69"/>
      <c r="F563" s="69"/>
      <c r="G563" s="69"/>
      <c r="H563" s="67"/>
      <c r="J563" s="69"/>
    </row>
    <row r="564" spans="1:10">
      <c r="A564" s="70"/>
      <c r="B564" s="69"/>
      <c r="C564" s="69"/>
      <c r="D564" s="69"/>
      <c r="E564" s="69"/>
      <c r="F564" s="69"/>
      <c r="G564" s="69"/>
      <c r="H564" s="67"/>
      <c r="J564" s="69"/>
    </row>
    <row r="565" spans="1:10">
      <c r="A565" s="70"/>
      <c r="B565" s="69"/>
      <c r="C565" s="69"/>
      <c r="D565" s="69"/>
      <c r="E565" s="69"/>
      <c r="F565" s="69"/>
      <c r="G565" s="69"/>
      <c r="H565" s="67"/>
      <c r="J565" s="69"/>
    </row>
    <row r="566" spans="1:10">
      <c r="A566" s="70"/>
      <c r="B566" s="69"/>
      <c r="C566" s="69"/>
      <c r="D566" s="69"/>
      <c r="E566" s="69"/>
      <c r="F566" s="69"/>
      <c r="G566" s="69"/>
      <c r="H566" s="67"/>
      <c r="J566" s="69"/>
    </row>
    <row r="567" spans="1:10">
      <c r="A567" s="70"/>
      <c r="B567" s="69"/>
      <c r="C567" s="69"/>
      <c r="D567" s="69"/>
      <c r="E567" s="69"/>
      <c r="F567" s="69"/>
      <c r="G567" s="69"/>
      <c r="H567" s="67"/>
      <c r="J567" s="69"/>
    </row>
    <row r="568" spans="1:10">
      <c r="A568" s="70"/>
      <c r="B568" s="69"/>
      <c r="C568" s="69"/>
      <c r="D568" s="69"/>
      <c r="E568" s="69"/>
      <c r="F568" s="69"/>
      <c r="G568" s="69"/>
      <c r="H568" s="67"/>
      <c r="J568" s="69"/>
    </row>
    <row r="569" spans="1:10">
      <c r="A569" s="70"/>
      <c r="B569" s="69"/>
      <c r="C569" s="69"/>
      <c r="D569" s="69"/>
      <c r="E569" s="69"/>
      <c r="F569" s="69"/>
      <c r="G569" s="69"/>
      <c r="H569" s="67"/>
      <c r="J569" s="69"/>
    </row>
    <row r="570" spans="1:10">
      <c r="A570" s="70"/>
      <c r="B570" s="69"/>
      <c r="C570" s="69"/>
      <c r="D570" s="69"/>
      <c r="E570" s="69"/>
      <c r="F570" s="69"/>
      <c r="G570" s="69"/>
      <c r="H570" s="67"/>
      <c r="J570" s="69"/>
    </row>
    <row r="571" spans="1:10">
      <c r="A571" s="70"/>
      <c r="B571" s="69"/>
      <c r="C571" s="69"/>
      <c r="D571" s="69"/>
      <c r="E571" s="69"/>
      <c r="F571" s="69"/>
      <c r="G571" s="69"/>
      <c r="H571" s="67"/>
      <c r="J571" s="69"/>
    </row>
    <row r="572" spans="1:10">
      <c r="A572" s="70"/>
      <c r="B572" s="69"/>
      <c r="C572" s="69"/>
      <c r="D572" s="69"/>
      <c r="E572" s="69"/>
      <c r="F572" s="69"/>
      <c r="G572" s="69"/>
      <c r="H572" s="67"/>
      <c r="J572" s="69"/>
    </row>
    <row r="573" spans="1:10">
      <c r="A573" s="70"/>
      <c r="B573" s="69"/>
      <c r="C573" s="69"/>
      <c r="D573" s="69"/>
      <c r="E573" s="69"/>
      <c r="F573" s="69"/>
      <c r="G573" s="69"/>
      <c r="H573" s="67"/>
      <c r="J573" s="69"/>
    </row>
    <row r="574" spans="1:10">
      <c r="A574" s="70"/>
      <c r="B574" s="69"/>
      <c r="C574" s="69"/>
      <c r="D574" s="69"/>
      <c r="E574" s="69"/>
      <c r="F574" s="69"/>
      <c r="G574" s="69"/>
      <c r="H574" s="67"/>
      <c r="J574" s="69"/>
    </row>
    <row r="575" spans="1:10">
      <c r="A575" s="70"/>
      <c r="B575" s="69"/>
      <c r="C575" s="69"/>
      <c r="D575" s="69"/>
      <c r="E575" s="69"/>
      <c r="F575" s="69"/>
      <c r="G575" s="69"/>
      <c r="H575" s="67"/>
      <c r="J575" s="69"/>
    </row>
    <row r="576" spans="1:10">
      <c r="A576" s="70"/>
      <c r="B576" s="69"/>
      <c r="C576" s="69"/>
      <c r="D576" s="69"/>
      <c r="E576" s="69"/>
      <c r="F576" s="69"/>
      <c r="G576" s="69"/>
      <c r="H576" s="67"/>
      <c r="J576" s="69"/>
    </row>
    <row r="577" spans="1:10">
      <c r="A577" s="70"/>
      <c r="B577" s="69"/>
      <c r="C577" s="69"/>
      <c r="D577" s="69"/>
      <c r="E577" s="69"/>
      <c r="F577" s="69"/>
      <c r="G577" s="69"/>
      <c r="H577" s="67"/>
      <c r="J577" s="69"/>
    </row>
    <row r="578" spans="1:10">
      <c r="A578" s="70"/>
      <c r="B578" s="69"/>
      <c r="C578" s="69"/>
      <c r="D578" s="69"/>
      <c r="E578" s="69"/>
      <c r="F578" s="69"/>
      <c r="G578" s="69"/>
      <c r="H578" s="67"/>
      <c r="J578" s="69"/>
    </row>
    <row r="579" spans="1:10">
      <c r="A579" s="70"/>
      <c r="B579" s="69"/>
      <c r="C579" s="69"/>
      <c r="D579" s="69"/>
      <c r="E579" s="69"/>
      <c r="F579" s="69"/>
      <c r="G579" s="69"/>
      <c r="H579" s="67"/>
      <c r="J579" s="69"/>
    </row>
    <row r="580" spans="1:10">
      <c r="A580" s="70"/>
      <c r="B580" s="69"/>
      <c r="C580" s="69"/>
      <c r="D580" s="69"/>
      <c r="E580" s="69"/>
      <c r="F580" s="69"/>
      <c r="G580" s="69"/>
      <c r="H580" s="67"/>
      <c r="J580" s="69"/>
    </row>
    <row r="581" spans="1:10">
      <c r="A581" s="70"/>
      <c r="B581" s="69"/>
      <c r="C581" s="69"/>
      <c r="D581" s="69"/>
      <c r="E581" s="69"/>
      <c r="F581" s="69"/>
      <c r="G581" s="69"/>
      <c r="H581" s="67"/>
      <c r="J581" s="69"/>
    </row>
    <row r="582" spans="1:10">
      <c r="A582" s="70"/>
      <c r="B582" s="69"/>
      <c r="C582" s="69"/>
      <c r="D582" s="69"/>
      <c r="E582" s="69"/>
      <c r="F582" s="69"/>
      <c r="G582" s="69"/>
      <c r="H582" s="67"/>
      <c r="J582" s="69"/>
    </row>
    <row r="583" spans="1:10">
      <c r="A583" s="70"/>
      <c r="B583" s="69"/>
      <c r="C583" s="69"/>
      <c r="D583" s="69"/>
      <c r="E583" s="69"/>
      <c r="F583" s="69"/>
      <c r="G583" s="69"/>
      <c r="H583" s="67"/>
      <c r="J583" s="69"/>
    </row>
    <row r="584" spans="1:10">
      <c r="A584" s="70"/>
      <c r="B584" s="69"/>
      <c r="C584" s="69"/>
      <c r="D584" s="69"/>
      <c r="E584" s="69"/>
      <c r="F584" s="69"/>
      <c r="G584" s="69"/>
      <c r="H584" s="67"/>
      <c r="J584" s="69"/>
    </row>
    <row r="585" spans="1:10">
      <c r="A585" s="70"/>
      <c r="B585" s="69"/>
      <c r="C585" s="69"/>
      <c r="D585" s="69"/>
      <c r="E585" s="69"/>
      <c r="F585" s="69"/>
      <c r="G585" s="69"/>
      <c r="H585" s="67"/>
      <c r="J585" s="69"/>
    </row>
    <row r="586" spans="1:10">
      <c r="A586" s="70"/>
      <c r="B586" s="69"/>
      <c r="C586" s="69"/>
      <c r="D586" s="69"/>
      <c r="E586" s="69"/>
      <c r="F586" s="69"/>
      <c r="G586" s="69"/>
      <c r="H586" s="67"/>
      <c r="J586" s="69"/>
    </row>
    <row r="587" spans="1:10">
      <c r="A587" s="70"/>
      <c r="B587" s="69"/>
      <c r="C587" s="69"/>
      <c r="D587" s="69"/>
      <c r="E587" s="69"/>
      <c r="F587" s="69"/>
      <c r="G587" s="69"/>
      <c r="H587" s="67"/>
      <c r="J587" s="69"/>
    </row>
    <row r="588" spans="1:10">
      <c r="A588" s="70"/>
      <c r="B588" s="69"/>
      <c r="C588" s="69"/>
      <c r="D588" s="69"/>
      <c r="E588" s="69"/>
      <c r="F588" s="69"/>
      <c r="G588" s="69"/>
      <c r="H588" s="67"/>
      <c r="J588" s="69"/>
    </row>
    <row r="589" spans="1:10">
      <c r="A589" s="70"/>
      <c r="B589" s="69"/>
      <c r="C589" s="69"/>
      <c r="D589" s="69"/>
      <c r="E589" s="69"/>
      <c r="F589" s="69"/>
      <c r="G589" s="69"/>
      <c r="H589" s="67"/>
      <c r="J589" s="69"/>
    </row>
    <row r="590" spans="1:10">
      <c r="A590" s="70"/>
      <c r="B590" s="69"/>
      <c r="C590" s="69"/>
      <c r="D590" s="69"/>
      <c r="E590" s="69"/>
      <c r="F590" s="69"/>
      <c r="G590" s="69"/>
      <c r="H590" s="67"/>
      <c r="J590" s="69"/>
    </row>
    <row r="591" spans="1:10">
      <c r="A591" s="70"/>
      <c r="B591" s="69"/>
      <c r="C591" s="69"/>
      <c r="D591" s="69"/>
      <c r="E591" s="69"/>
      <c r="F591" s="69"/>
      <c r="G591" s="69"/>
      <c r="H591" s="67"/>
      <c r="J591" s="69"/>
    </row>
    <row r="592" spans="1:10">
      <c r="A592" s="70"/>
      <c r="B592" s="69"/>
      <c r="C592" s="69"/>
      <c r="D592" s="69"/>
      <c r="E592" s="69"/>
      <c r="F592" s="69"/>
      <c r="G592" s="69"/>
      <c r="H592" s="67"/>
      <c r="J592" s="69"/>
    </row>
    <row r="593" spans="1:10">
      <c r="A593" s="70"/>
      <c r="B593" s="69"/>
      <c r="C593" s="69"/>
      <c r="D593" s="69"/>
      <c r="E593" s="69"/>
      <c r="F593" s="69"/>
      <c r="G593" s="69"/>
      <c r="H593" s="67"/>
      <c r="J593" s="69"/>
    </row>
    <row r="594" spans="1:10">
      <c r="A594" s="70"/>
      <c r="B594" s="69"/>
      <c r="C594" s="69"/>
      <c r="D594" s="69"/>
      <c r="E594" s="69"/>
      <c r="F594" s="69"/>
      <c r="G594" s="69"/>
      <c r="H594" s="67"/>
      <c r="J594" s="69"/>
    </row>
    <row r="595" spans="1:10">
      <c r="A595" s="70"/>
      <c r="B595" s="69"/>
      <c r="C595" s="69"/>
      <c r="D595" s="69"/>
      <c r="E595" s="69"/>
      <c r="F595" s="69"/>
      <c r="G595" s="69"/>
      <c r="H595" s="67"/>
      <c r="J595" s="69"/>
    </row>
    <row r="596" spans="1:10">
      <c r="A596" s="70"/>
      <c r="B596" s="69"/>
      <c r="C596" s="69"/>
      <c r="D596" s="69"/>
      <c r="E596" s="69"/>
      <c r="F596" s="69"/>
      <c r="G596" s="69"/>
      <c r="H596" s="67"/>
      <c r="J596" s="69"/>
    </row>
    <row r="597" spans="1:10">
      <c r="A597" s="70"/>
      <c r="B597" s="69"/>
      <c r="C597" s="69"/>
      <c r="D597" s="69"/>
      <c r="E597" s="69"/>
      <c r="F597" s="69"/>
      <c r="G597" s="69"/>
      <c r="H597" s="67"/>
      <c r="J597" s="69"/>
    </row>
    <row r="598" spans="1:10">
      <c r="A598" s="70"/>
      <c r="B598" s="69"/>
      <c r="C598" s="69"/>
      <c r="D598" s="69"/>
      <c r="E598" s="69"/>
      <c r="F598" s="69"/>
      <c r="G598" s="69"/>
      <c r="H598" s="67"/>
      <c r="J598" s="69"/>
    </row>
    <row r="599" spans="1:10">
      <c r="A599" s="70"/>
      <c r="B599" s="69"/>
      <c r="C599" s="69"/>
      <c r="D599" s="69"/>
      <c r="E599" s="69"/>
      <c r="F599" s="69"/>
      <c r="G599" s="69"/>
      <c r="H599" s="67"/>
      <c r="J599" s="69"/>
    </row>
    <row r="600" spans="1:10">
      <c r="A600" s="70"/>
      <c r="B600" s="69"/>
      <c r="C600" s="69"/>
      <c r="D600" s="69"/>
      <c r="E600" s="69"/>
      <c r="F600" s="69"/>
      <c r="G600" s="69"/>
      <c r="H600" s="67"/>
      <c r="J600" s="69"/>
    </row>
    <row r="601" spans="1:10">
      <c r="A601" s="70"/>
      <c r="B601" s="69"/>
      <c r="C601" s="69"/>
      <c r="D601" s="69"/>
      <c r="E601" s="69"/>
      <c r="F601" s="69"/>
      <c r="G601" s="69"/>
      <c r="H601" s="67"/>
      <c r="J601" s="69"/>
    </row>
    <row r="602" spans="1:10">
      <c r="A602" s="70"/>
      <c r="B602" s="69"/>
      <c r="C602" s="69"/>
      <c r="D602" s="69"/>
      <c r="E602" s="69"/>
      <c r="F602" s="69"/>
      <c r="G602" s="69"/>
      <c r="H602" s="67"/>
      <c r="J602" s="69"/>
    </row>
    <row r="603" spans="1:10">
      <c r="A603" s="70"/>
      <c r="B603" s="69"/>
      <c r="C603" s="69"/>
      <c r="D603" s="69"/>
      <c r="E603" s="69"/>
      <c r="F603" s="69"/>
      <c r="G603" s="69"/>
      <c r="H603" s="67"/>
      <c r="J603" s="69"/>
    </row>
    <row r="604" spans="1:10">
      <c r="A604" s="70"/>
      <c r="B604" s="69"/>
      <c r="C604" s="69"/>
      <c r="D604" s="69"/>
      <c r="E604" s="69"/>
      <c r="F604" s="69"/>
      <c r="G604" s="69"/>
      <c r="H604" s="67"/>
      <c r="J604" s="69"/>
    </row>
    <row r="605" spans="1:10">
      <c r="A605" s="70"/>
      <c r="B605" s="69"/>
      <c r="C605" s="69"/>
      <c r="D605" s="69"/>
      <c r="E605" s="69"/>
      <c r="F605" s="69"/>
      <c r="G605" s="69"/>
      <c r="H605" s="67"/>
      <c r="J605" s="69"/>
    </row>
    <row r="606" spans="1:10">
      <c r="A606" s="70"/>
      <c r="B606" s="69"/>
      <c r="C606" s="69"/>
      <c r="D606" s="69"/>
      <c r="E606" s="69"/>
      <c r="F606" s="69"/>
      <c r="G606" s="69"/>
      <c r="H606" s="67"/>
      <c r="J606" s="69"/>
    </row>
    <row r="607" spans="1:10">
      <c r="A607" s="70"/>
      <c r="B607" s="69"/>
      <c r="C607" s="69"/>
      <c r="D607" s="69"/>
      <c r="E607" s="69"/>
      <c r="F607" s="69"/>
      <c r="G607" s="69"/>
      <c r="H607" s="67"/>
      <c r="J607" s="69"/>
    </row>
    <row r="608" spans="1:10">
      <c r="A608" s="70"/>
      <c r="B608" s="69"/>
      <c r="C608" s="69"/>
      <c r="D608" s="69"/>
      <c r="E608" s="69"/>
      <c r="F608" s="69"/>
      <c r="G608" s="69"/>
      <c r="H608" s="67"/>
      <c r="J608" s="69"/>
    </row>
    <row r="609" spans="1:10">
      <c r="A609" s="70"/>
      <c r="B609" s="69"/>
      <c r="C609" s="69"/>
      <c r="D609" s="69"/>
      <c r="E609" s="69"/>
      <c r="F609" s="69"/>
      <c r="G609" s="69"/>
      <c r="H609" s="67"/>
      <c r="J609" s="69"/>
    </row>
    <row r="610" spans="1:10">
      <c r="A610" s="70"/>
      <c r="B610" s="69"/>
      <c r="C610" s="69"/>
      <c r="D610" s="69"/>
      <c r="E610" s="69"/>
      <c r="F610" s="69"/>
      <c r="G610" s="69"/>
      <c r="H610" s="67"/>
      <c r="J610" s="69"/>
    </row>
    <row r="611" spans="1:10">
      <c r="A611" s="70"/>
      <c r="B611" s="69"/>
      <c r="C611" s="69"/>
      <c r="D611" s="69"/>
      <c r="E611" s="69"/>
      <c r="F611" s="69"/>
      <c r="G611" s="69"/>
      <c r="H611" s="67"/>
      <c r="J611" s="69"/>
    </row>
    <row r="612" spans="1:10">
      <c r="A612" s="70"/>
      <c r="B612" s="69"/>
      <c r="C612" s="69"/>
      <c r="D612" s="69"/>
      <c r="E612" s="69"/>
      <c r="F612" s="69"/>
      <c r="G612" s="69"/>
      <c r="H612" s="67"/>
      <c r="J612" s="69"/>
    </row>
    <row r="613" spans="1:10">
      <c r="A613" s="70"/>
      <c r="B613" s="69"/>
      <c r="C613" s="69"/>
      <c r="D613" s="69"/>
      <c r="E613" s="69"/>
      <c r="F613" s="69"/>
      <c r="G613" s="69"/>
      <c r="H613" s="67"/>
      <c r="J613" s="69"/>
    </row>
    <row r="614" spans="1:10">
      <c r="A614" s="70"/>
      <c r="B614" s="69"/>
      <c r="C614" s="69"/>
      <c r="D614" s="69"/>
      <c r="E614" s="69"/>
      <c r="F614" s="69"/>
      <c r="G614" s="69"/>
      <c r="H614" s="67"/>
      <c r="J614" s="69"/>
    </row>
    <row r="615" spans="1:10">
      <c r="A615" s="70"/>
      <c r="B615" s="69"/>
      <c r="C615" s="69"/>
      <c r="D615" s="69"/>
      <c r="E615" s="69"/>
      <c r="F615" s="69"/>
      <c r="G615" s="69"/>
      <c r="H615" s="67"/>
      <c r="J615" s="69"/>
    </row>
    <row r="616" spans="1:10">
      <c r="A616" s="70"/>
      <c r="B616" s="69"/>
      <c r="C616" s="69"/>
      <c r="D616" s="69"/>
      <c r="E616" s="69"/>
      <c r="F616" s="69"/>
      <c r="G616" s="69"/>
      <c r="H616" s="67"/>
      <c r="J616" s="69"/>
    </row>
    <row r="617" spans="1:10">
      <c r="A617" s="70"/>
      <c r="B617" s="69"/>
      <c r="C617" s="69"/>
      <c r="D617" s="69"/>
      <c r="E617" s="69"/>
      <c r="F617" s="69"/>
      <c r="G617" s="69"/>
      <c r="H617" s="67"/>
      <c r="J617" s="69"/>
    </row>
    <row r="618" spans="1:10">
      <c r="A618" s="70"/>
      <c r="B618" s="69"/>
      <c r="C618" s="69"/>
      <c r="D618" s="69"/>
      <c r="E618" s="69"/>
      <c r="F618" s="69"/>
      <c r="G618" s="69"/>
      <c r="H618" s="67"/>
      <c r="J618" s="69"/>
    </row>
    <row r="619" spans="1:10">
      <c r="A619" s="70"/>
      <c r="B619" s="69"/>
      <c r="C619" s="69"/>
      <c r="D619" s="69"/>
      <c r="E619" s="69"/>
      <c r="F619" s="69"/>
      <c r="G619" s="69"/>
      <c r="H619" s="67"/>
      <c r="J619" s="69"/>
    </row>
    <row r="620" spans="1:10">
      <c r="A620" s="70"/>
      <c r="B620" s="69"/>
      <c r="C620" s="69"/>
      <c r="D620" s="69"/>
      <c r="E620" s="69"/>
      <c r="F620" s="69"/>
      <c r="G620" s="69"/>
      <c r="H620" s="67"/>
      <c r="J620" s="69"/>
    </row>
    <row r="621" spans="1:10">
      <c r="A621" s="70"/>
      <c r="B621" s="69"/>
      <c r="C621" s="69"/>
      <c r="D621" s="69"/>
      <c r="E621" s="69"/>
      <c r="F621" s="69"/>
      <c r="G621" s="69"/>
      <c r="H621" s="67"/>
      <c r="J621" s="69"/>
    </row>
    <row r="622" spans="1:10">
      <c r="A622" s="70"/>
      <c r="B622" s="69"/>
      <c r="C622" s="69"/>
      <c r="D622" s="69"/>
      <c r="E622" s="69"/>
      <c r="F622" s="69"/>
      <c r="G622" s="69"/>
      <c r="H622" s="67"/>
      <c r="J622" s="69"/>
    </row>
    <row r="623" spans="1:10">
      <c r="A623" s="70"/>
      <c r="B623" s="69"/>
      <c r="C623" s="69"/>
      <c r="D623" s="69"/>
      <c r="E623" s="69"/>
      <c r="F623" s="69"/>
      <c r="G623" s="69"/>
      <c r="H623" s="67"/>
      <c r="J623" s="69"/>
    </row>
    <row r="624" spans="1:10">
      <c r="A624" s="70"/>
      <c r="B624" s="69"/>
      <c r="C624" s="69"/>
      <c r="D624" s="69"/>
      <c r="E624" s="69"/>
      <c r="F624" s="69"/>
      <c r="G624" s="69"/>
      <c r="H624" s="67"/>
      <c r="J624" s="69"/>
    </row>
    <row r="625" spans="1:10">
      <c r="A625" s="70"/>
      <c r="B625" s="69"/>
      <c r="C625" s="69"/>
      <c r="D625" s="69"/>
      <c r="E625" s="69"/>
      <c r="F625" s="69"/>
      <c r="G625" s="69"/>
      <c r="H625" s="67"/>
      <c r="J625" s="69"/>
    </row>
    <row r="626" spans="1:10">
      <c r="A626" s="70"/>
      <c r="B626" s="69"/>
      <c r="C626" s="69"/>
      <c r="D626" s="69"/>
      <c r="E626" s="69"/>
      <c r="F626" s="69"/>
      <c r="G626" s="69"/>
      <c r="H626" s="67"/>
      <c r="J626" s="69"/>
    </row>
    <row r="627" spans="1:10">
      <c r="A627" s="70"/>
      <c r="B627" s="69"/>
      <c r="C627" s="69"/>
      <c r="D627" s="69"/>
      <c r="E627" s="69"/>
      <c r="F627" s="69"/>
      <c r="G627" s="69"/>
      <c r="H627" s="67"/>
      <c r="J627" s="69"/>
    </row>
    <row r="628" spans="1:10">
      <c r="A628" s="70"/>
      <c r="B628" s="69"/>
      <c r="C628" s="69"/>
      <c r="D628" s="69"/>
      <c r="E628" s="69"/>
      <c r="F628" s="69"/>
      <c r="G628" s="69"/>
      <c r="H628" s="67"/>
      <c r="J628" s="69"/>
    </row>
    <row r="629" spans="1:10">
      <c r="A629" s="70"/>
      <c r="B629" s="69"/>
      <c r="C629" s="69"/>
      <c r="D629" s="69"/>
      <c r="E629" s="69"/>
      <c r="F629" s="69"/>
      <c r="G629" s="69"/>
      <c r="H629" s="67"/>
      <c r="J629" s="69"/>
    </row>
    <row r="630" spans="1:10">
      <c r="A630" s="70"/>
      <c r="B630" s="69"/>
      <c r="C630" s="69"/>
      <c r="D630" s="69"/>
      <c r="E630" s="69"/>
      <c r="F630" s="69"/>
      <c r="G630" s="69"/>
      <c r="H630" s="67"/>
      <c r="J630" s="69"/>
    </row>
    <row r="631" spans="1:10">
      <c r="A631" s="70"/>
      <c r="B631" s="69"/>
      <c r="C631" s="69"/>
      <c r="D631" s="69"/>
      <c r="E631" s="69"/>
      <c r="F631" s="69"/>
      <c r="G631" s="69"/>
      <c r="H631" s="67"/>
      <c r="J631" s="69"/>
    </row>
    <row r="632" spans="1:10">
      <c r="A632" s="70"/>
      <c r="B632" s="69"/>
      <c r="C632" s="69"/>
      <c r="D632" s="69"/>
      <c r="E632" s="69"/>
      <c r="F632" s="69"/>
      <c r="G632" s="69"/>
      <c r="H632" s="67"/>
      <c r="J632" s="69"/>
    </row>
    <row r="633" spans="1:10">
      <c r="A633" s="70"/>
      <c r="B633" s="69"/>
      <c r="C633" s="69"/>
      <c r="D633" s="69"/>
      <c r="E633" s="69"/>
      <c r="F633" s="69"/>
      <c r="G633" s="69"/>
      <c r="H633" s="67"/>
      <c r="J633" s="69"/>
    </row>
    <row r="634" spans="1:10">
      <c r="A634" s="70"/>
      <c r="B634" s="69"/>
      <c r="C634" s="69"/>
      <c r="D634" s="69"/>
      <c r="E634" s="69"/>
      <c r="F634" s="69"/>
      <c r="G634" s="69"/>
      <c r="H634" s="67"/>
      <c r="J634" s="69"/>
    </row>
    <row r="635" spans="1:10">
      <c r="A635" s="70"/>
      <c r="B635" s="69"/>
      <c r="C635" s="69"/>
      <c r="D635" s="69"/>
      <c r="E635" s="69"/>
      <c r="F635" s="69"/>
      <c r="G635" s="69"/>
      <c r="H635" s="67"/>
      <c r="J635" s="69"/>
    </row>
    <row r="636" spans="1:10">
      <c r="A636" s="70"/>
      <c r="B636" s="69"/>
      <c r="C636" s="69"/>
      <c r="D636" s="69"/>
      <c r="E636" s="69"/>
      <c r="F636" s="69"/>
      <c r="G636" s="69"/>
      <c r="H636" s="67"/>
      <c r="J636" s="69"/>
    </row>
    <row r="637" spans="1:10">
      <c r="A637" s="70"/>
      <c r="B637" s="69"/>
      <c r="C637" s="69"/>
      <c r="D637" s="69"/>
      <c r="E637" s="69"/>
      <c r="F637" s="69"/>
      <c r="G637" s="69"/>
      <c r="H637" s="67"/>
      <c r="J637" s="69"/>
    </row>
    <row r="638" spans="1:10">
      <c r="A638" s="70"/>
      <c r="B638" s="69"/>
      <c r="C638" s="69"/>
      <c r="D638" s="69"/>
      <c r="E638" s="69"/>
      <c r="F638" s="69"/>
      <c r="G638" s="69"/>
      <c r="H638" s="67"/>
      <c r="J638" s="69"/>
    </row>
    <row r="639" spans="1:10">
      <c r="A639" s="70"/>
      <c r="B639" s="69"/>
      <c r="C639" s="69"/>
      <c r="D639" s="69"/>
      <c r="E639" s="69"/>
      <c r="F639" s="69"/>
      <c r="G639" s="69"/>
      <c r="H639" s="67"/>
      <c r="J639" s="69"/>
    </row>
    <row r="640" spans="1:10">
      <c r="A640" s="70"/>
      <c r="B640" s="69"/>
      <c r="C640" s="69"/>
      <c r="D640" s="69"/>
      <c r="E640" s="69"/>
      <c r="F640" s="69"/>
      <c r="G640" s="69"/>
      <c r="H640" s="67"/>
      <c r="J640" s="69"/>
    </row>
    <row r="641" spans="1:10">
      <c r="A641" s="70"/>
      <c r="B641" s="69"/>
      <c r="C641" s="69"/>
      <c r="D641" s="69"/>
      <c r="E641" s="69"/>
      <c r="F641" s="69"/>
      <c r="G641" s="69"/>
      <c r="H641" s="67"/>
      <c r="J641" s="69"/>
    </row>
    <row r="642" spans="1:10">
      <c r="A642" s="70"/>
      <c r="B642" s="69"/>
      <c r="C642" s="69"/>
      <c r="D642" s="69"/>
      <c r="E642" s="69"/>
      <c r="F642" s="69"/>
      <c r="G642" s="69"/>
      <c r="H642" s="67"/>
      <c r="J642" s="69"/>
    </row>
    <row r="643" spans="1:10">
      <c r="A643" s="70"/>
      <c r="B643" s="69"/>
      <c r="C643" s="69"/>
      <c r="D643" s="69"/>
      <c r="E643" s="69"/>
      <c r="F643" s="69"/>
      <c r="G643" s="69"/>
      <c r="H643" s="67"/>
      <c r="J643" s="69"/>
    </row>
    <row r="644" spans="1:10">
      <c r="A644" s="70"/>
      <c r="B644" s="69"/>
      <c r="C644" s="69"/>
      <c r="D644" s="69"/>
      <c r="E644" s="69"/>
      <c r="F644" s="69"/>
      <c r="G644" s="69"/>
      <c r="H644" s="67"/>
      <c r="J644" s="69"/>
    </row>
    <row r="645" spans="1:10">
      <c r="A645" s="70"/>
      <c r="B645" s="69"/>
      <c r="C645" s="69"/>
      <c r="D645" s="69"/>
      <c r="E645" s="69"/>
      <c r="F645" s="69"/>
      <c r="G645" s="69"/>
      <c r="H645" s="67"/>
      <c r="J645" s="69"/>
    </row>
    <row r="646" spans="1:10">
      <c r="A646" s="70"/>
      <c r="B646" s="69"/>
      <c r="C646" s="69"/>
      <c r="D646" s="69"/>
      <c r="E646" s="69"/>
      <c r="F646" s="69"/>
      <c r="G646" s="69"/>
      <c r="H646" s="67"/>
      <c r="J646" s="69"/>
    </row>
    <row r="647" spans="1:10">
      <c r="A647" s="70"/>
      <c r="B647" s="69"/>
      <c r="C647" s="69"/>
      <c r="D647" s="69"/>
      <c r="E647" s="69"/>
      <c r="F647" s="69"/>
      <c r="G647" s="69"/>
      <c r="H647" s="67"/>
      <c r="J647" s="69"/>
    </row>
    <row r="648" spans="1:10">
      <c r="A648" s="70"/>
      <c r="B648" s="69"/>
      <c r="C648" s="69"/>
      <c r="D648" s="69"/>
      <c r="E648" s="69"/>
      <c r="F648" s="69"/>
      <c r="G648" s="69"/>
      <c r="H648" s="67"/>
      <c r="J648" s="69"/>
    </row>
    <row r="649" spans="1:10">
      <c r="A649" s="70"/>
      <c r="B649" s="69"/>
      <c r="C649" s="69"/>
      <c r="D649" s="69"/>
      <c r="E649" s="69"/>
      <c r="F649" s="69"/>
      <c r="G649" s="69"/>
      <c r="H649" s="67"/>
      <c r="J649" s="69"/>
    </row>
    <row r="650" spans="1:10">
      <c r="A650" s="70"/>
      <c r="B650" s="69"/>
      <c r="C650" s="69"/>
      <c r="D650" s="69"/>
      <c r="E650" s="69"/>
      <c r="F650" s="69"/>
      <c r="G650" s="69"/>
      <c r="H650" s="67"/>
      <c r="J650" s="69"/>
    </row>
    <row r="651" spans="1:10">
      <c r="A651" s="70"/>
      <c r="B651" s="69"/>
      <c r="C651" s="69"/>
      <c r="D651" s="69"/>
      <c r="E651" s="69"/>
      <c r="F651" s="69"/>
      <c r="G651" s="69"/>
      <c r="H651" s="67"/>
      <c r="J651" s="69"/>
    </row>
    <row r="652" spans="1:10">
      <c r="A652" s="70"/>
      <c r="B652" s="69"/>
      <c r="C652" s="69"/>
      <c r="D652" s="69"/>
      <c r="E652" s="69"/>
      <c r="F652" s="69"/>
      <c r="G652" s="69"/>
      <c r="H652" s="67"/>
      <c r="J652" s="69"/>
    </row>
    <row r="653" spans="1:10">
      <c r="A653" s="70"/>
      <c r="B653" s="69"/>
      <c r="C653" s="69"/>
      <c r="D653" s="69"/>
      <c r="E653" s="69"/>
      <c r="F653" s="69"/>
      <c r="G653" s="69"/>
      <c r="H653" s="67"/>
      <c r="J653" s="69"/>
    </row>
    <row r="654" spans="1:10">
      <c r="A654" s="70"/>
      <c r="B654" s="69"/>
      <c r="C654" s="69"/>
      <c r="D654" s="69"/>
      <c r="E654" s="69"/>
      <c r="F654" s="69"/>
      <c r="G654" s="69"/>
      <c r="H654" s="67"/>
      <c r="J654" s="69"/>
    </row>
    <row r="655" spans="1:10">
      <c r="A655" s="70"/>
      <c r="B655" s="69"/>
      <c r="C655" s="69"/>
      <c r="D655" s="69"/>
      <c r="E655" s="69"/>
      <c r="F655" s="69"/>
      <c r="G655" s="69"/>
      <c r="H655" s="67"/>
      <c r="J655" s="69"/>
    </row>
    <row r="656" spans="1:10">
      <c r="A656" s="70"/>
      <c r="B656" s="69"/>
      <c r="C656" s="69"/>
      <c r="D656" s="69"/>
      <c r="E656" s="69"/>
      <c r="F656" s="69"/>
      <c r="G656" s="69"/>
      <c r="H656" s="67"/>
      <c r="J656" s="69"/>
    </row>
    <row r="657" spans="1:10">
      <c r="A657" s="70"/>
      <c r="B657" s="69"/>
      <c r="C657" s="69"/>
      <c r="D657" s="69"/>
      <c r="E657" s="69"/>
      <c r="F657" s="69"/>
      <c r="G657" s="69"/>
      <c r="H657" s="67"/>
      <c r="J657" s="69"/>
    </row>
    <row r="658" spans="1:10">
      <c r="A658" s="70"/>
      <c r="B658" s="69"/>
      <c r="C658" s="69"/>
      <c r="D658" s="69"/>
      <c r="E658" s="69"/>
      <c r="F658" s="69"/>
      <c r="G658" s="69"/>
      <c r="H658" s="67"/>
      <c r="J658" s="69"/>
    </row>
    <row r="659" spans="1:10">
      <c r="A659" s="70"/>
      <c r="B659" s="69"/>
      <c r="C659" s="69"/>
      <c r="D659" s="69"/>
      <c r="E659" s="69"/>
      <c r="F659" s="69"/>
      <c r="G659" s="69"/>
      <c r="H659" s="67"/>
      <c r="J659" s="69"/>
    </row>
    <row r="660" spans="1:10">
      <c r="A660" s="70"/>
      <c r="B660" s="69"/>
      <c r="C660" s="69"/>
      <c r="D660" s="69"/>
      <c r="E660" s="69"/>
      <c r="F660" s="69"/>
      <c r="G660" s="69"/>
      <c r="H660" s="67"/>
      <c r="J660" s="69"/>
    </row>
    <row r="661" spans="1:10">
      <c r="A661" s="70"/>
      <c r="B661" s="69"/>
      <c r="C661" s="69"/>
      <c r="D661" s="69"/>
      <c r="E661" s="69"/>
      <c r="F661" s="69"/>
      <c r="G661" s="69"/>
      <c r="H661" s="67"/>
      <c r="J661" s="69"/>
    </row>
    <row r="662" spans="1:10">
      <c r="A662" s="70"/>
      <c r="B662" s="69"/>
      <c r="C662" s="69"/>
      <c r="D662" s="69"/>
      <c r="E662" s="69"/>
      <c r="F662" s="69"/>
      <c r="G662" s="69"/>
      <c r="H662" s="67"/>
      <c r="J662" s="69"/>
    </row>
    <row r="663" spans="1:10">
      <c r="A663" s="70"/>
      <c r="B663" s="69"/>
      <c r="C663" s="69"/>
      <c r="D663" s="69"/>
      <c r="E663" s="69"/>
      <c r="F663" s="69"/>
      <c r="G663" s="69"/>
      <c r="H663" s="67"/>
      <c r="J663" s="69"/>
    </row>
    <row r="664" spans="1:10">
      <c r="A664" s="70"/>
      <c r="B664" s="69"/>
      <c r="C664" s="69"/>
      <c r="D664" s="69"/>
      <c r="E664" s="69"/>
      <c r="F664" s="69"/>
      <c r="G664" s="69"/>
      <c r="H664" s="67"/>
      <c r="J664" s="69"/>
    </row>
    <row r="665" spans="1:10">
      <c r="A665" s="70"/>
      <c r="B665" s="69"/>
      <c r="C665" s="69"/>
      <c r="D665" s="69"/>
      <c r="E665" s="69"/>
      <c r="F665" s="69"/>
      <c r="G665" s="69"/>
      <c r="H665" s="67"/>
      <c r="J665" s="69"/>
    </row>
    <row r="666" spans="1:10">
      <c r="A666" s="70"/>
      <c r="B666" s="69"/>
      <c r="C666" s="69"/>
      <c r="D666" s="69"/>
      <c r="E666" s="69"/>
      <c r="F666" s="69"/>
      <c r="G666" s="69"/>
      <c r="H666" s="67"/>
      <c r="J666" s="69"/>
    </row>
    <row r="667" spans="1:10">
      <c r="A667" s="70"/>
      <c r="B667" s="69"/>
      <c r="C667" s="69"/>
      <c r="D667" s="69"/>
      <c r="E667" s="69"/>
      <c r="F667" s="69"/>
      <c r="G667" s="69"/>
      <c r="H667" s="67"/>
      <c r="J667" s="69"/>
    </row>
    <row r="668" spans="1:10">
      <c r="A668" s="70"/>
      <c r="B668" s="69"/>
      <c r="C668" s="69"/>
      <c r="D668" s="69"/>
      <c r="E668" s="69"/>
      <c r="F668" s="69"/>
      <c r="G668" s="69"/>
      <c r="H668" s="67"/>
      <c r="J668" s="69"/>
    </row>
    <row r="669" spans="1:10">
      <c r="A669" s="70"/>
      <c r="B669" s="69"/>
      <c r="C669" s="69"/>
      <c r="D669" s="69"/>
      <c r="E669" s="69"/>
      <c r="F669" s="69"/>
      <c r="G669" s="69"/>
      <c r="H669" s="67"/>
      <c r="J669" s="69"/>
    </row>
    <row r="670" spans="1:10">
      <c r="A670" s="70"/>
      <c r="B670" s="69"/>
      <c r="C670" s="69"/>
      <c r="D670" s="69"/>
      <c r="E670" s="69"/>
      <c r="F670" s="69"/>
      <c r="G670" s="69"/>
      <c r="H670" s="67"/>
      <c r="J670" s="69"/>
    </row>
    <row r="671" spans="1:10">
      <c r="A671" s="70"/>
      <c r="B671" s="69"/>
      <c r="C671" s="69"/>
      <c r="D671" s="69"/>
      <c r="E671" s="69"/>
      <c r="F671" s="69"/>
      <c r="G671" s="69"/>
      <c r="H671" s="67"/>
      <c r="J671" s="69"/>
    </row>
    <row r="672" spans="1:10">
      <c r="A672" s="70"/>
      <c r="B672" s="69"/>
      <c r="C672" s="69"/>
      <c r="D672" s="69"/>
      <c r="E672" s="69"/>
      <c r="F672" s="69"/>
      <c r="G672" s="69"/>
      <c r="H672" s="67"/>
      <c r="J672" s="69"/>
    </row>
    <row r="673" spans="1:10">
      <c r="A673" s="70"/>
      <c r="B673" s="69"/>
      <c r="C673" s="69"/>
      <c r="D673" s="69"/>
      <c r="E673" s="69"/>
      <c r="F673" s="69"/>
      <c r="G673" s="69"/>
      <c r="H673" s="67"/>
      <c r="J673" s="69"/>
    </row>
    <row r="674" spans="1:10">
      <c r="A674" s="70"/>
      <c r="B674" s="69"/>
      <c r="C674" s="69"/>
      <c r="D674" s="69"/>
      <c r="E674" s="69"/>
      <c r="F674" s="69"/>
      <c r="G674" s="69"/>
      <c r="H674" s="67"/>
      <c r="J674" s="69"/>
    </row>
    <row r="675" spans="1:10">
      <c r="A675" s="70"/>
      <c r="B675" s="69"/>
      <c r="C675" s="69"/>
      <c r="D675" s="69"/>
      <c r="E675" s="69"/>
      <c r="F675" s="69"/>
      <c r="G675" s="69"/>
      <c r="H675" s="67"/>
      <c r="J675" s="69"/>
    </row>
    <row r="676" spans="1:10">
      <c r="A676" s="70"/>
      <c r="B676" s="69"/>
      <c r="C676" s="69"/>
      <c r="D676" s="69"/>
      <c r="E676" s="69"/>
      <c r="F676" s="69"/>
      <c r="G676" s="69"/>
      <c r="H676" s="67"/>
      <c r="J676" s="69"/>
    </row>
    <row r="677" spans="1:10">
      <c r="A677" s="70"/>
      <c r="B677" s="69"/>
      <c r="C677" s="69"/>
      <c r="D677" s="69"/>
      <c r="E677" s="69"/>
      <c r="F677" s="69"/>
      <c r="G677" s="69"/>
      <c r="H677" s="67"/>
      <c r="J677" s="69"/>
    </row>
    <row r="678" spans="1:10">
      <c r="A678" s="70"/>
      <c r="B678" s="69"/>
      <c r="C678" s="69"/>
      <c r="D678" s="69"/>
      <c r="E678" s="69"/>
      <c r="F678" s="69"/>
      <c r="G678" s="69"/>
      <c r="H678" s="67"/>
      <c r="J678" s="69"/>
    </row>
    <row r="679" spans="1:10">
      <c r="A679" s="70"/>
      <c r="B679" s="69"/>
      <c r="C679" s="69"/>
      <c r="D679" s="69"/>
      <c r="E679" s="69"/>
      <c r="F679" s="69"/>
      <c r="G679" s="69"/>
      <c r="H679" s="67"/>
      <c r="J679" s="69"/>
    </row>
    <row r="680" spans="1:10">
      <c r="A680" s="70"/>
      <c r="B680" s="69"/>
      <c r="C680" s="69"/>
      <c r="D680" s="69"/>
      <c r="E680" s="69"/>
      <c r="F680" s="69"/>
      <c r="G680" s="69"/>
      <c r="H680" s="67"/>
      <c r="J680" s="69"/>
    </row>
    <row r="681" spans="1:10">
      <c r="A681" s="70"/>
      <c r="B681" s="69"/>
      <c r="C681" s="69"/>
      <c r="D681" s="69"/>
      <c r="E681" s="69"/>
      <c r="F681" s="69"/>
      <c r="G681" s="69"/>
      <c r="H681" s="67"/>
      <c r="J681" s="69"/>
    </row>
    <row r="682" spans="1:10">
      <c r="A682" s="70"/>
      <c r="B682" s="69"/>
      <c r="C682" s="69"/>
      <c r="D682" s="69"/>
      <c r="E682" s="69"/>
      <c r="F682" s="69"/>
      <c r="G682" s="69"/>
      <c r="H682" s="67"/>
      <c r="J682" s="69"/>
    </row>
    <row r="683" spans="1:10">
      <c r="A683" s="70"/>
      <c r="B683" s="69"/>
      <c r="C683" s="69"/>
      <c r="D683" s="69"/>
      <c r="E683" s="69"/>
      <c r="F683" s="69"/>
      <c r="G683" s="69"/>
      <c r="H683" s="67"/>
      <c r="J683" s="69"/>
    </row>
    <row r="684" spans="1:10">
      <c r="A684" s="70"/>
      <c r="B684" s="69"/>
      <c r="C684" s="69"/>
      <c r="D684" s="69"/>
      <c r="E684" s="69"/>
      <c r="F684" s="69"/>
      <c r="G684" s="69"/>
      <c r="H684" s="67"/>
      <c r="J684" s="69"/>
    </row>
    <row r="685" spans="1:10">
      <c r="A685" s="70"/>
      <c r="B685" s="69"/>
      <c r="C685" s="69"/>
      <c r="D685" s="69"/>
      <c r="E685" s="69"/>
      <c r="F685" s="69"/>
      <c r="G685" s="69"/>
      <c r="H685" s="67"/>
      <c r="J685" s="69"/>
    </row>
    <row r="686" spans="1:10">
      <c r="A686" s="70"/>
      <c r="B686" s="69"/>
      <c r="C686" s="69"/>
      <c r="D686" s="69"/>
      <c r="E686" s="69"/>
      <c r="F686" s="69"/>
      <c r="G686" s="69"/>
      <c r="H686" s="67"/>
      <c r="J686" s="69"/>
    </row>
    <row r="687" spans="1:10">
      <c r="A687" s="70"/>
      <c r="B687" s="69"/>
      <c r="C687" s="69"/>
      <c r="D687" s="69"/>
      <c r="E687" s="69"/>
      <c r="F687" s="69"/>
      <c r="G687" s="69"/>
      <c r="H687" s="67"/>
      <c r="J687" s="69"/>
    </row>
    <row r="688" spans="1:10">
      <c r="A688" s="70"/>
      <c r="B688" s="69"/>
      <c r="C688" s="69"/>
      <c r="D688" s="69"/>
      <c r="E688" s="69"/>
      <c r="F688" s="69"/>
      <c r="G688" s="69"/>
      <c r="H688" s="67"/>
      <c r="J688" s="69"/>
    </row>
    <row r="689" spans="1:10">
      <c r="A689" s="70"/>
      <c r="B689" s="69"/>
      <c r="C689" s="69"/>
      <c r="D689" s="69"/>
      <c r="E689" s="69"/>
      <c r="F689" s="69"/>
      <c r="G689" s="69"/>
      <c r="H689" s="67"/>
      <c r="J689" s="69"/>
    </row>
    <row r="690" spans="1:10">
      <c r="A690" s="70"/>
      <c r="B690" s="69"/>
      <c r="C690" s="69"/>
      <c r="D690" s="69"/>
      <c r="E690" s="69"/>
      <c r="F690" s="69"/>
      <c r="G690" s="69"/>
      <c r="H690" s="67"/>
      <c r="J690" s="69"/>
    </row>
    <row r="691" spans="1:10">
      <c r="A691" s="70"/>
      <c r="B691" s="69"/>
      <c r="C691" s="69"/>
      <c r="D691" s="69"/>
      <c r="E691" s="69"/>
      <c r="F691" s="69"/>
      <c r="G691" s="69"/>
      <c r="H691" s="67"/>
      <c r="J691" s="69"/>
    </row>
    <row r="692" spans="1:10">
      <c r="A692" s="70"/>
      <c r="B692" s="69"/>
      <c r="C692" s="69"/>
      <c r="D692" s="69"/>
      <c r="E692" s="69"/>
      <c r="F692" s="69"/>
      <c r="G692" s="69"/>
      <c r="H692" s="67"/>
      <c r="J692" s="69"/>
    </row>
    <row r="693" spans="1:10">
      <c r="A693" s="70"/>
      <c r="B693" s="69"/>
      <c r="C693" s="69"/>
      <c r="D693" s="69"/>
      <c r="E693" s="69"/>
      <c r="F693" s="69"/>
      <c r="G693" s="69"/>
      <c r="H693" s="67"/>
      <c r="J693" s="69"/>
    </row>
    <row r="694" spans="1:10">
      <c r="A694" s="70"/>
      <c r="B694" s="69"/>
      <c r="C694" s="69"/>
      <c r="D694" s="69"/>
      <c r="E694" s="69"/>
      <c r="F694" s="69"/>
      <c r="G694" s="69"/>
      <c r="H694" s="67"/>
      <c r="J694" s="69"/>
    </row>
    <row r="695" spans="1:10">
      <c r="A695" s="70"/>
      <c r="B695" s="69"/>
      <c r="C695" s="69"/>
      <c r="D695" s="69"/>
      <c r="E695" s="69"/>
      <c r="F695" s="69"/>
      <c r="G695" s="69"/>
      <c r="H695" s="67"/>
      <c r="J695" s="69"/>
    </row>
    <row r="696" spans="1:10">
      <c r="A696" s="70"/>
      <c r="B696" s="69"/>
      <c r="C696" s="69"/>
      <c r="D696" s="69"/>
      <c r="E696" s="69"/>
      <c r="F696" s="69"/>
      <c r="G696" s="69"/>
      <c r="H696" s="67"/>
      <c r="J696" s="69"/>
    </row>
    <row r="697" spans="1:10">
      <c r="A697" s="70"/>
      <c r="B697" s="69"/>
      <c r="C697" s="69"/>
      <c r="D697" s="69"/>
      <c r="E697" s="69"/>
      <c r="F697" s="69"/>
      <c r="G697" s="69"/>
      <c r="H697" s="67"/>
      <c r="J697" s="69"/>
    </row>
    <row r="698" spans="1:10">
      <c r="A698" s="70"/>
      <c r="B698" s="69"/>
      <c r="C698" s="69"/>
      <c r="D698" s="69"/>
      <c r="E698" s="69"/>
      <c r="F698" s="69"/>
      <c r="G698" s="69"/>
      <c r="H698" s="67"/>
      <c r="J698" s="69"/>
    </row>
    <row r="699" spans="1:10">
      <c r="A699" s="70"/>
      <c r="B699" s="69"/>
      <c r="C699" s="69"/>
      <c r="D699" s="69"/>
      <c r="E699" s="69"/>
      <c r="F699" s="69"/>
      <c r="G699" s="69"/>
      <c r="H699" s="67"/>
      <c r="J699" s="69"/>
    </row>
    <row r="700" spans="1:10">
      <c r="A700" s="70"/>
      <c r="B700" s="69"/>
      <c r="C700" s="69"/>
      <c r="D700" s="69"/>
      <c r="E700" s="69"/>
      <c r="F700" s="69"/>
      <c r="G700" s="69"/>
      <c r="H700" s="67"/>
      <c r="J700" s="69"/>
    </row>
    <row r="701" spans="1:10">
      <c r="A701" s="70"/>
      <c r="B701" s="69"/>
      <c r="C701" s="69"/>
      <c r="D701" s="69"/>
      <c r="E701" s="69"/>
      <c r="F701" s="69"/>
      <c r="G701" s="69"/>
      <c r="H701" s="67"/>
      <c r="J701" s="69"/>
    </row>
    <row r="702" spans="1:10">
      <c r="A702" s="70"/>
      <c r="B702" s="69"/>
      <c r="C702" s="69"/>
      <c r="D702" s="69"/>
      <c r="E702" s="69"/>
      <c r="F702" s="69"/>
      <c r="G702" s="69"/>
      <c r="H702" s="67"/>
      <c r="J702" s="69"/>
    </row>
    <row r="703" spans="1:10">
      <c r="A703" s="70"/>
      <c r="B703" s="69"/>
      <c r="C703" s="69"/>
      <c r="D703" s="69"/>
      <c r="E703" s="69"/>
      <c r="F703" s="69"/>
      <c r="G703" s="69"/>
      <c r="H703" s="67"/>
      <c r="J703" s="69"/>
    </row>
    <row r="704" spans="1:10">
      <c r="A704" s="70"/>
      <c r="B704" s="69"/>
      <c r="C704" s="69"/>
      <c r="D704" s="69"/>
      <c r="E704" s="69"/>
      <c r="F704" s="69"/>
      <c r="G704" s="69"/>
      <c r="H704" s="67"/>
      <c r="J704" s="69"/>
    </row>
    <row r="705" spans="1:10">
      <c r="A705" s="70"/>
      <c r="B705" s="69"/>
      <c r="C705" s="69"/>
      <c r="D705" s="69"/>
      <c r="E705" s="69"/>
      <c r="F705" s="69"/>
      <c r="G705" s="69"/>
      <c r="H705" s="67"/>
      <c r="J705" s="69"/>
    </row>
    <row r="706" spans="1:10">
      <c r="A706" s="70"/>
      <c r="B706" s="69"/>
      <c r="C706" s="69"/>
      <c r="D706" s="69"/>
      <c r="E706" s="69"/>
      <c r="F706" s="69"/>
      <c r="G706" s="69"/>
      <c r="H706" s="67"/>
      <c r="J706" s="69"/>
    </row>
    <row r="707" spans="1:10">
      <c r="A707" s="70"/>
      <c r="B707" s="69"/>
      <c r="C707" s="69"/>
      <c r="D707" s="69"/>
      <c r="E707" s="69"/>
      <c r="F707" s="69"/>
      <c r="G707" s="69"/>
      <c r="H707" s="67"/>
      <c r="J707" s="69"/>
    </row>
    <row r="708" spans="1:10">
      <c r="A708" s="70"/>
      <c r="B708" s="69"/>
      <c r="C708" s="69"/>
      <c r="D708" s="69"/>
      <c r="E708" s="69"/>
      <c r="F708" s="69"/>
      <c r="G708" s="69"/>
      <c r="H708" s="67"/>
      <c r="J708" s="69"/>
    </row>
    <row r="709" spans="1:10">
      <c r="A709" s="70"/>
      <c r="B709" s="69"/>
      <c r="C709" s="69"/>
      <c r="D709" s="69"/>
      <c r="E709" s="69"/>
      <c r="F709" s="69"/>
      <c r="G709" s="69"/>
      <c r="H709" s="67"/>
      <c r="J709" s="69"/>
    </row>
    <row r="710" spans="1:10">
      <c r="A710" s="70"/>
      <c r="B710" s="69"/>
      <c r="C710" s="69"/>
      <c r="D710" s="69"/>
      <c r="E710" s="69"/>
      <c r="F710" s="69"/>
      <c r="G710" s="69"/>
      <c r="H710" s="67"/>
      <c r="J710" s="69"/>
    </row>
    <row r="711" spans="1:10">
      <c r="A711" s="70"/>
      <c r="B711" s="69"/>
      <c r="C711" s="69"/>
      <c r="D711" s="69"/>
      <c r="E711" s="69"/>
      <c r="F711" s="69"/>
      <c r="G711" s="69"/>
      <c r="H711" s="67"/>
      <c r="J711" s="69"/>
    </row>
    <row r="712" spans="1:10">
      <c r="A712" s="70"/>
      <c r="B712" s="69"/>
      <c r="C712" s="69"/>
      <c r="D712" s="69"/>
      <c r="E712" s="69"/>
      <c r="F712" s="69"/>
      <c r="G712" s="69"/>
      <c r="H712" s="67"/>
      <c r="J712" s="69"/>
    </row>
    <row r="713" spans="1:10">
      <c r="A713" s="70"/>
      <c r="B713" s="69"/>
      <c r="C713" s="69"/>
      <c r="D713" s="69"/>
      <c r="E713" s="69"/>
      <c r="F713" s="69"/>
      <c r="G713" s="69"/>
      <c r="H713" s="67"/>
      <c r="J713" s="69"/>
    </row>
    <row r="714" spans="1:10">
      <c r="A714" s="70"/>
      <c r="B714" s="69"/>
      <c r="C714" s="69"/>
      <c r="D714" s="69"/>
      <c r="E714" s="69"/>
      <c r="F714" s="69"/>
      <c r="G714" s="69"/>
      <c r="H714" s="67"/>
      <c r="J714" s="69"/>
    </row>
    <row r="715" spans="1:10">
      <c r="A715" s="70"/>
      <c r="B715" s="69"/>
      <c r="C715" s="69"/>
      <c r="D715" s="69"/>
      <c r="E715" s="69"/>
      <c r="F715" s="69"/>
      <c r="G715" s="69"/>
      <c r="H715" s="67"/>
      <c r="J715" s="69"/>
    </row>
    <row r="716" spans="1:10">
      <c r="A716" s="70"/>
      <c r="B716" s="69"/>
      <c r="C716" s="69"/>
      <c r="D716" s="69"/>
      <c r="E716" s="69"/>
      <c r="F716" s="69"/>
      <c r="G716" s="69"/>
      <c r="H716" s="67"/>
      <c r="J716" s="69"/>
    </row>
    <row r="717" spans="1:10">
      <c r="A717" s="70"/>
      <c r="B717" s="69"/>
      <c r="C717" s="69"/>
      <c r="D717" s="69"/>
      <c r="E717" s="69"/>
      <c r="F717" s="69"/>
      <c r="G717" s="69"/>
      <c r="H717" s="67"/>
      <c r="J717" s="69"/>
    </row>
    <row r="718" spans="1:10">
      <c r="A718" s="70"/>
      <c r="B718" s="69"/>
      <c r="C718" s="69"/>
      <c r="D718" s="69"/>
      <c r="E718" s="69"/>
      <c r="F718" s="69"/>
      <c r="G718" s="69"/>
      <c r="H718" s="67"/>
      <c r="J718" s="69"/>
    </row>
    <row r="719" spans="1:10">
      <c r="A719" s="70"/>
      <c r="B719" s="69"/>
      <c r="C719" s="69"/>
      <c r="D719" s="69"/>
      <c r="E719" s="69"/>
      <c r="F719" s="69"/>
      <c r="G719" s="69"/>
      <c r="H719" s="67"/>
      <c r="J719" s="69"/>
    </row>
    <row r="720" spans="1:10">
      <c r="A720" s="70"/>
      <c r="B720" s="69"/>
      <c r="C720" s="69"/>
      <c r="D720" s="69"/>
      <c r="E720" s="69"/>
      <c r="F720" s="69"/>
      <c r="G720" s="69"/>
      <c r="H720" s="67"/>
      <c r="J720" s="69"/>
    </row>
    <row r="721" spans="1:10">
      <c r="A721" s="70"/>
      <c r="B721" s="69"/>
      <c r="C721" s="69"/>
      <c r="D721" s="69"/>
      <c r="E721" s="69"/>
      <c r="F721" s="69"/>
      <c r="G721" s="69"/>
      <c r="H721" s="67"/>
      <c r="J721" s="69"/>
    </row>
    <row r="722" spans="1:10">
      <c r="A722" s="70"/>
      <c r="B722" s="69"/>
      <c r="C722" s="69"/>
      <c r="D722" s="69"/>
      <c r="E722" s="69"/>
      <c r="F722" s="69"/>
      <c r="G722" s="69"/>
      <c r="H722" s="67"/>
      <c r="J722" s="69"/>
    </row>
    <row r="723" spans="1:10">
      <c r="A723" s="70"/>
      <c r="B723" s="69"/>
      <c r="C723" s="69"/>
      <c r="D723" s="69"/>
      <c r="E723" s="69"/>
      <c r="F723" s="69"/>
      <c r="G723" s="69"/>
      <c r="H723" s="67"/>
      <c r="J723" s="69"/>
    </row>
    <row r="724" spans="1:10">
      <c r="A724" s="70"/>
      <c r="B724" s="69"/>
      <c r="C724" s="69"/>
      <c r="D724" s="69"/>
      <c r="E724" s="69"/>
      <c r="F724" s="69"/>
      <c r="G724" s="69"/>
      <c r="H724" s="67"/>
      <c r="J724" s="69"/>
    </row>
    <row r="725" spans="1:10">
      <c r="A725" s="70"/>
      <c r="B725" s="69"/>
      <c r="C725" s="69"/>
      <c r="D725" s="69"/>
      <c r="E725" s="69"/>
      <c r="F725" s="69"/>
      <c r="G725" s="69"/>
      <c r="H725" s="67"/>
      <c r="J725" s="69"/>
    </row>
    <row r="726" spans="1:10">
      <c r="A726" s="70"/>
      <c r="B726" s="69"/>
      <c r="C726" s="69"/>
      <c r="D726" s="69"/>
      <c r="E726" s="69"/>
      <c r="F726" s="69"/>
      <c r="G726" s="69"/>
      <c r="H726" s="67"/>
      <c r="J726" s="69"/>
    </row>
    <row r="727" spans="1:10">
      <c r="A727" s="70"/>
      <c r="B727" s="69"/>
      <c r="C727" s="69"/>
      <c r="D727" s="69"/>
      <c r="E727" s="69"/>
      <c r="F727" s="69"/>
      <c r="G727" s="69"/>
      <c r="H727" s="67"/>
      <c r="J727" s="69"/>
    </row>
    <row r="728" spans="1:10">
      <c r="A728" s="70"/>
      <c r="B728" s="69"/>
      <c r="C728" s="69"/>
      <c r="D728" s="69"/>
      <c r="E728" s="69"/>
      <c r="F728" s="69"/>
      <c r="G728" s="69"/>
      <c r="H728" s="67"/>
      <c r="J728" s="69"/>
    </row>
    <row r="729" spans="1:10">
      <c r="A729" s="70"/>
      <c r="B729" s="69"/>
      <c r="C729" s="69"/>
      <c r="D729" s="69"/>
      <c r="E729" s="69"/>
      <c r="F729" s="69"/>
      <c r="G729" s="69"/>
      <c r="H729" s="67"/>
      <c r="J729" s="69"/>
    </row>
    <row r="730" spans="1:10">
      <c r="A730" s="70"/>
      <c r="B730" s="69"/>
      <c r="C730" s="69"/>
      <c r="D730" s="69"/>
      <c r="E730" s="69"/>
      <c r="F730" s="69"/>
      <c r="G730" s="69"/>
      <c r="H730" s="67"/>
      <c r="J730" s="69"/>
    </row>
    <row r="731" spans="1:10">
      <c r="A731" s="70"/>
      <c r="B731" s="69"/>
      <c r="C731" s="69"/>
      <c r="D731" s="69"/>
      <c r="E731" s="69"/>
      <c r="F731" s="69"/>
      <c r="G731" s="69"/>
      <c r="H731" s="67"/>
      <c r="J731" s="69"/>
    </row>
    <row r="732" spans="1:10">
      <c r="A732" s="70"/>
      <c r="B732" s="69"/>
      <c r="C732" s="69"/>
      <c r="D732" s="69"/>
      <c r="E732" s="69"/>
      <c r="F732" s="69"/>
      <c r="G732" s="69"/>
      <c r="H732" s="67"/>
      <c r="J732" s="69"/>
    </row>
    <row r="733" spans="1:10">
      <c r="A733" s="70"/>
      <c r="B733" s="69"/>
      <c r="C733" s="69"/>
      <c r="D733" s="69"/>
      <c r="E733" s="69"/>
      <c r="F733" s="69"/>
      <c r="G733" s="69"/>
      <c r="H733" s="67"/>
      <c r="J733" s="69"/>
    </row>
    <row r="734" spans="1:10">
      <c r="A734" s="70"/>
      <c r="B734" s="69"/>
      <c r="C734" s="69"/>
      <c r="D734" s="69"/>
      <c r="E734" s="69"/>
      <c r="F734" s="69"/>
      <c r="G734" s="69"/>
      <c r="H734" s="67"/>
      <c r="J734" s="69"/>
    </row>
    <row r="735" spans="1:10">
      <c r="A735" s="70"/>
      <c r="B735" s="69"/>
      <c r="C735" s="69"/>
      <c r="D735" s="69"/>
      <c r="E735" s="69"/>
      <c r="F735" s="69"/>
      <c r="G735" s="69"/>
      <c r="H735" s="67"/>
      <c r="J735" s="69"/>
    </row>
    <row r="736" spans="1:10">
      <c r="A736" s="70"/>
      <c r="B736" s="69"/>
      <c r="C736" s="69"/>
      <c r="D736" s="69"/>
      <c r="E736" s="69"/>
      <c r="F736" s="69"/>
      <c r="G736" s="69"/>
      <c r="H736" s="67"/>
      <c r="J736" s="69"/>
    </row>
    <row r="737" spans="1:10">
      <c r="A737" s="70"/>
      <c r="B737" s="69"/>
      <c r="C737" s="69"/>
      <c r="D737" s="69"/>
      <c r="E737" s="69"/>
      <c r="F737" s="69"/>
      <c r="G737" s="69"/>
      <c r="H737" s="67"/>
      <c r="J737" s="69"/>
    </row>
    <row r="738" spans="1:10">
      <c r="A738" s="70"/>
      <c r="B738" s="69"/>
      <c r="C738" s="69"/>
      <c r="D738" s="69"/>
      <c r="E738" s="69"/>
      <c r="F738" s="69"/>
      <c r="G738" s="69"/>
      <c r="H738" s="67"/>
      <c r="J738" s="69"/>
    </row>
    <row r="739" spans="1:10">
      <c r="A739" s="70"/>
      <c r="B739" s="69"/>
      <c r="C739" s="69"/>
      <c r="D739" s="69"/>
      <c r="E739" s="69"/>
      <c r="F739" s="69"/>
      <c r="G739" s="69"/>
      <c r="H739" s="67"/>
      <c r="J739" s="69"/>
    </row>
    <row r="740" spans="1:10">
      <c r="A740" s="70"/>
      <c r="B740" s="69"/>
      <c r="C740" s="69"/>
      <c r="D740" s="69"/>
      <c r="E740" s="69"/>
      <c r="F740" s="69"/>
      <c r="G740" s="69"/>
      <c r="H740" s="67"/>
      <c r="J740" s="69"/>
    </row>
    <row r="741" spans="1:10">
      <c r="A741" s="70"/>
      <c r="B741" s="69"/>
      <c r="C741" s="69"/>
      <c r="D741" s="69"/>
      <c r="E741" s="69"/>
      <c r="F741" s="69"/>
      <c r="G741" s="69"/>
      <c r="H741" s="67"/>
      <c r="J741" s="69"/>
    </row>
    <row r="742" spans="1:10">
      <c r="A742" s="70"/>
      <c r="B742" s="69"/>
      <c r="C742" s="69"/>
      <c r="D742" s="69"/>
      <c r="E742" s="69"/>
      <c r="F742" s="69"/>
      <c r="G742" s="69"/>
      <c r="H742" s="67"/>
      <c r="J742" s="69"/>
    </row>
    <row r="743" spans="1:10">
      <c r="A743" s="70"/>
      <c r="B743" s="69"/>
      <c r="C743" s="69"/>
      <c r="D743" s="69"/>
      <c r="E743" s="69"/>
      <c r="F743" s="69"/>
      <c r="G743" s="69"/>
      <c r="H743" s="67"/>
      <c r="J743" s="69"/>
    </row>
    <row r="744" spans="1:10">
      <c r="A744" s="70"/>
      <c r="B744" s="69"/>
      <c r="C744" s="69"/>
      <c r="D744" s="69"/>
      <c r="E744" s="69"/>
      <c r="F744" s="69"/>
      <c r="G744" s="69"/>
      <c r="H744" s="67"/>
      <c r="J744" s="69"/>
    </row>
    <row r="745" spans="1:10">
      <c r="A745" s="70"/>
      <c r="B745" s="69"/>
      <c r="C745" s="69"/>
      <c r="D745" s="69"/>
      <c r="E745" s="69"/>
      <c r="F745" s="69"/>
      <c r="G745" s="69"/>
      <c r="H745" s="67"/>
      <c r="J745" s="69"/>
    </row>
    <row r="746" spans="1:10">
      <c r="A746" s="70"/>
      <c r="B746" s="69"/>
      <c r="C746" s="69"/>
      <c r="D746" s="69"/>
      <c r="E746" s="69"/>
      <c r="F746" s="69"/>
      <c r="G746" s="69"/>
      <c r="H746" s="67"/>
      <c r="J746" s="69"/>
    </row>
    <row r="747" spans="1:10">
      <c r="A747" s="70"/>
      <c r="B747" s="69"/>
      <c r="C747" s="69"/>
      <c r="D747" s="69"/>
      <c r="E747" s="69"/>
      <c r="F747" s="69"/>
      <c r="G747" s="69"/>
      <c r="H747" s="67"/>
      <c r="J747" s="69"/>
    </row>
    <row r="748" spans="1:10">
      <c r="A748" s="70"/>
      <c r="B748" s="69"/>
      <c r="C748" s="69"/>
      <c r="D748" s="69"/>
      <c r="E748" s="69"/>
      <c r="F748" s="69"/>
      <c r="G748" s="69"/>
      <c r="H748" s="67"/>
      <c r="J748" s="69"/>
    </row>
    <row r="749" spans="1:10">
      <c r="A749" s="70"/>
      <c r="B749" s="69"/>
      <c r="C749" s="69"/>
      <c r="D749" s="69"/>
      <c r="E749" s="69"/>
      <c r="F749" s="69"/>
      <c r="G749" s="69"/>
      <c r="H749" s="67"/>
      <c r="J749" s="69"/>
    </row>
    <row r="750" spans="1:10">
      <c r="A750" s="70"/>
      <c r="B750" s="69"/>
      <c r="C750" s="69"/>
      <c r="D750" s="69"/>
      <c r="E750" s="69"/>
      <c r="F750" s="69"/>
      <c r="G750" s="69"/>
      <c r="H750" s="67"/>
      <c r="J750" s="69"/>
    </row>
    <row r="751" spans="1:10">
      <c r="A751" s="70"/>
      <c r="B751" s="69"/>
      <c r="C751" s="69"/>
      <c r="D751" s="69"/>
      <c r="E751" s="69"/>
      <c r="F751" s="69"/>
      <c r="G751" s="69"/>
      <c r="H751" s="67"/>
      <c r="J751" s="69"/>
    </row>
    <row r="752" spans="1:10">
      <c r="A752" s="70"/>
      <c r="B752" s="69"/>
      <c r="C752" s="69"/>
      <c r="D752" s="69"/>
      <c r="E752" s="69"/>
      <c r="F752" s="69"/>
      <c r="G752" s="69"/>
      <c r="H752" s="67"/>
      <c r="J752" s="69"/>
    </row>
    <row r="753" spans="1:10">
      <c r="A753" s="70"/>
      <c r="B753" s="69"/>
      <c r="C753" s="69"/>
      <c r="D753" s="69"/>
      <c r="E753" s="69"/>
      <c r="F753" s="69"/>
      <c r="G753" s="69"/>
      <c r="H753" s="67"/>
      <c r="J753" s="69"/>
    </row>
    <row r="754" spans="1:10">
      <c r="A754" s="70"/>
      <c r="B754" s="69"/>
      <c r="C754" s="69"/>
      <c r="D754" s="69"/>
      <c r="E754" s="69"/>
      <c r="F754" s="69"/>
      <c r="G754" s="69"/>
      <c r="H754" s="67"/>
      <c r="J754" s="69"/>
    </row>
    <row r="755" spans="1:10">
      <c r="A755" s="70"/>
      <c r="B755" s="69"/>
      <c r="C755" s="69"/>
      <c r="D755" s="69"/>
      <c r="E755" s="69"/>
      <c r="F755" s="69"/>
      <c r="G755" s="69"/>
      <c r="H755" s="67"/>
      <c r="J755" s="69"/>
    </row>
    <row r="756" spans="1:10">
      <c r="A756" s="70"/>
      <c r="B756" s="69"/>
      <c r="C756" s="69"/>
      <c r="D756" s="69"/>
      <c r="E756" s="69"/>
      <c r="F756" s="69"/>
      <c r="G756" s="69"/>
      <c r="H756" s="67"/>
      <c r="J756" s="69"/>
    </row>
    <row r="757" spans="1:10">
      <c r="A757" s="70"/>
      <c r="B757" s="69"/>
      <c r="C757" s="69"/>
      <c r="D757" s="69"/>
      <c r="E757" s="69"/>
      <c r="F757" s="69"/>
      <c r="G757" s="69"/>
      <c r="H757" s="67"/>
      <c r="J757" s="69"/>
    </row>
    <row r="758" spans="1:10">
      <c r="A758" s="70"/>
      <c r="B758" s="69"/>
      <c r="C758" s="69"/>
      <c r="D758" s="69"/>
      <c r="E758" s="69"/>
      <c r="F758" s="69"/>
      <c r="G758" s="69"/>
      <c r="H758" s="67"/>
      <c r="J758" s="69"/>
    </row>
    <row r="759" spans="1:10">
      <c r="A759" s="70"/>
      <c r="B759" s="69"/>
      <c r="C759" s="69"/>
      <c r="D759" s="69"/>
      <c r="E759" s="69"/>
      <c r="F759" s="69"/>
      <c r="G759" s="69"/>
      <c r="H759" s="67"/>
      <c r="J759" s="69"/>
    </row>
    <row r="760" spans="1:10">
      <c r="A760" s="70"/>
      <c r="B760" s="69"/>
      <c r="C760" s="69"/>
      <c r="D760" s="69"/>
      <c r="E760" s="69"/>
      <c r="F760" s="69"/>
      <c r="G760" s="69"/>
      <c r="H760" s="67"/>
      <c r="J760" s="69"/>
    </row>
    <row r="761" spans="1:10">
      <c r="A761" s="70"/>
      <c r="B761" s="69"/>
      <c r="C761" s="69"/>
      <c r="D761" s="69"/>
      <c r="E761" s="69"/>
      <c r="F761" s="69"/>
      <c r="G761" s="69"/>
      <c r="H761" s="67"/>
      <c r="J761" s="69"/>
    </row>
    <row r="762" spans="1:10">
      <c r="A762" s="70"/>
      <c r="B762" s="69"/>
      <c r="C762" s="69"/>
      <c r="D762" s="69"/>
      <c r="E762" s="69"/>
      <c r="F762" s="69"/>
      <c r="G762" s="69"/>
      <c r="H762" s="67"/>
      <c r="J762" s="69"/>
    </row>
    <row r="763" spans="1:10">
      <c r="A763" s="70"/>
      <c r="B763" s="69"/>
      <c r="C763" s="69"/>
      <c r="D763" s="69"/>
      <c r="E763" s="69"/>
      <c r="F763" s="69"/>
      <c r="G763" s="69"/>
      <c r="H763" s="67"/>
      <c r="J763" s="69"/>
    </row>
    <row r="764" spans="1:10">
      <c r="A764" s="70"/>
      <c r="B764" s="69"/>
      <c r="C764" s="69"/>
      <c r="D764" s="69"/>
      <c r="E764" s="69"/>
      <c r="F764" s="69"/>
      <c r="G764" s="69"/>
      <c r="H764" s="67"/>
      <c r="J764" s="69"/>
    </row>
    <row r="765" spans="1:10">
      <c r="A765" s="70"/>
      <c r="B765" s="69"/>
      <c r="C765" s="69"/>
      <c r="D765" s="69"/>
      <c r="E765" s="69"/>
      <c r="F765" s="69"/>
      <c r="G765" s="69"/>
      <c r="H765" s="67"/>
      <c r="J765" s="69"/>
    </row>
    <row r="766" spans="1:10">
      <c r="A766" s="70"/>
      <c r="B766" s="69"/>
      <c r="C766" s="69"/>
      <c r="D766" s="69"/>
      <c r="E766" s="69"/>
      <c r="F766" s="69"/>
      <c r="G766" s="69"/>
      <c r="H766" s="67"/>
      <c r="J766" s="69"/>
    </row>
    <row r="767" spans="1:10">
      <c r="A767" s="70"/>
      <c r="B767" s="69"/>
      <c r="C767" s="69"/>
      <c r="D767" s="69"/>
      <c r="E767" s="69"/>
      <c r="F767" s="69"/>
      <c r="G767" s="69"/>
      <c r="H767" s="67"/>
      <c r="J767" s="69"/>
    </row>
    <row r="768" spans="1:10">
      <c r="A768" s="70"/>
      <c r="B768" s="69"/>
      <c r="C768" s="69"/>
      <c r="D768" s="69"/>
      <c r="E768" s="69"/>
      <c r="F768" s="69"/>
      <c r="G768" s="69"/>
      <c r="H768" s="67"/>
      <c r="J768" s="69"/>
    </row>
    <row r="769" spans="1:10">
      <c r="A769" s="70"/>
      <c r="B769" s="69"/>
      <c r="C769" s="69"/>
      <c r="D769" s="69"/>
      <c r="E769" s="69"/>
      <c r="F769" s="69"/>
      <c r="G769" s="69"/>
      <c r="H769" s="67"/>
      <c r="J769" s="69"/>
    </row>
    <row r="770" spans="1:10">
      <c r="A770" s="70"/>
      <c r="B770" s="69"/>
      <c r="C770" s="69"/>
      <c r="D770" s="69"/>
      <c r="E770" s="69"/>
      <c r="F770" s="69"/>
      <c r="G770" s="69"/>
      <c r="H770" s="67"/>
      <c r="J770" s="69"/>
    </row>
    <row r="771" spans="1:10">
      <c r="A771" s="70"/>
      <c r="B771" s="69"/>
      <c r="C771" s="69"/>
      <c r="D771" s="69"/>
      <c r="E771" s="69"/>
      <c r="F771" s="69"/>
      <c r="G771" s="69"/>
      <c r="H771" s="67"/>
      <c r="J771" s="69"/>
    </row>
    <row r="772" spans="1:10">
      <c r="A772" s="70"/>
      <c r="B772" s="69"/>
      <c r="C772" s="69"/>
      <c r="D772" s="69"/>
      <c r="E772" s="69"/>
      <c r="F772" s="69"/>
      <c r="G772" s="69"/>
      <c r="H772" s="67"/>
      <c r="J772" s="69"/>
    </row>
    <row r="773" spans="1:10">
      <c r="A773" s="70"/>
      <c r="B773" s="69"/>
      <c r="C773" s="69"/>
      <c r="D773" s="69"/>
      <c r="E773" s="69"/>
      <c r="F773" s="69"/>
      <c r="G773" s="69"/>
      <c r="H773" s="67"/>
      <c r="J773" s="69"/>
    </row>
    <row r="774" spans="1:10">
      <c r="A774" s="70"/>
      <c r="B774" s="69"/>
      <c r="C774" s="69"/>
      <c r="D774" s="69"/>
      <c r="E774" s="69"/>
      <c r="F774" s="69"/>
      <c r="G774" s="69"/>
      <c r="H774" s="67"/>
      <c r="J774" s="69"/>
    </row>
    <row r="775" spans="1:10">
      <c r="A775" s="70"/>
      <c r="B775" s="69"/>
      <c r="C775" s="69"/>
      <c r="D775" s="69"/>
      <c r="E775" s="69"/>
      <c r="F775" s="69"/>
      <c r="G775" s="69"/>
      <c r="H775" s="67"/>
      <c r="J775" s="69"/>
    </row>
    <row r="776" spans="1:10">
      <c r="A776" s="70"/>
      <c r="B776" s="69"/>
      <c r="C776" s="69"/>
      <c r="D776" s="69"/>
      <c r="E776" s="69"/>
      <c r="F776" s="69"/>
      <c r="G776" s="69"/>
      <c r="H776" s="67"/>
      <c r="J776" s="69"/>
    </row>
    <row r="777" spans="1:10">
      <c r="A777" s="70"/>
      <c r="B777" s="69"/>
      <c r="C777" s="69"/>
      <c r="D777" s="69"/>
      <c r="E777" s="69"/>
      <c r="F777" s="69"/>
      <c r="G777" s="69"/>
      <c r="H777" s="67"/>
      <c r="J777" s="69"/>
    </row>
    <row r="778" spans="1:10">
      <c r="A778" s="70"/>
      <c r="B778" s="69"/>
      <c r="C778" s="69"/>
      <c r="D778" s="69"/>
      <c r="E778" s="69"/>
      <c r="F778" s="69"/>
      <c r="G778" s="69"/>
      <c r="H778" s="67"/>
      <c r="J778" s="69"/>
    </row>
    <row r="779" spans="1:10">
      <c r="A779" s="70"/>
      <c r="B779" s="69"/>
      <c r="C779" s="69"/>
      <c r="D779" s="69"/>
      <c r="E779" s="69"/>
      <c r="F779" s="69"/>
      <c r="G779" s="69"/>
      <c r="H779" s="67"/>
      <c r="J779" s="69"/>
    </row>
    <row r="780" spans="1:10">
      <c r="A780" s="70"/>
      <c r="B780" s="69"/>
      <c r="C780" s="69"/>
      <c r="D780" s="69"/>
      <c r="E780" s="69"/>
      <c r="F780" s="69"/>
      <c r="G780" s="69"/>
      <c r="H780" s="67"/>
      <c r="J780" s="69"/>
    </row>
    <row r="781" spans="1:10">
      <c r="A781" s="70"/>
      <c r="B781" s="69"/>
      <c r="C781" s="69"/>
      <c r="D781" s="69"/>
      <c r="E781" s="69"/>
      <c r="F781" s="69"/>
      <c r="G781" s="69"/>
      <c r="H781" s="67"/>
      <c r="J781" s="69"/>
    </row>
    <row r="782" spans="1:10">
      <c r="A782" s="70"/>
      <c r="B782" s="69"/>
      <c r="C782" s="69"/>
      <c r="D782" s="69"/>
      <c r="E782" s="69"/>
      <c r="F782" s="69"/>
      <c r="G782" s="69"/>
      <c r="H782" s="67"/>
      <c r="J782" s="69"/>
    </row>
    <row r="783" spans="1:10">
      <c r="A783" s="70"/>
      <c r="B783" s="69"/>
      <c r="C783" s="69"/>
      <c r="D783" s="69"/>
      <c r="E783" s="69"/>
      <c r="F783" s="69"/>
      <c r="G783" s="69"/>
      <c r="H783" s="67"/>
      <c r="J783" s="69"/>
    </row>
    <row r="784" spans="1:10">
      <c r="A784" s="70"/>
      <c r="B784" s="69"/>
      <c r="C784" s="69"/>
      <c r="D784" s="69"/>
      <c r="E784" s="69"/>
      <c r="F784" s="69"/>
      <c r="G784" s="69"/>
      <c r="H784" s="67"/>
      <c r="J784" s="69"/>
    </row>
    <row r="785" spans="1:10">
      <c r="A785" s="70"/>
      <c r="B785" s="69"/>
      <c r="C785" s="69"/>
      <c r="D785" s="69"/>
      <c r="E785" s="69"/>
      <c r="F785" s="69"/>
      <c r="G785" s="69"/>
      <c r="H785" s="67"/>
      <c r="J785" s="69"/>
    </row>
    <row r="786" spans="1:10">
      <c r="A786" s="70"/>
      <c r="B786" s="69"/>
      <c r="C786" s="69"/>
      <c r="D786" s="69"/>
      <c r="E786" s="69"/>
      <c r="F786" s="69"/>
      <c r="G786" s="69"/>
      <c r="H786" s="67"/>
      <c r="J786" s="69"/>
    </row>
    <row r="787" spans="1:10">
      <c r="A787" s="70"/>
      <c r="B787" s="69"/>
      <c r="C787" s="69"/>
      <c r="D787" s="69"/>
      <c r="E787" s="69"/>
      <c r="F787" s="69"/>
      <c r="G787" s="69"/>
      <c r="H787" s="67"/>
      <c r="J787" s="69"/>
    </row>
    <row r="788" spans="1:10">
      <c r="A788" s="70"/>
      <c r="B788" s="69"/>
      <c r="C788" s="69"/>
      <c r="D788" s="69"/>
      <c r="E788" s="69"/>
      <c r="F788" s="69"/>
      <c r="G788" s="69"/>
      <c r="H788" s="67"/>
      <c r="J788" s="69"/>
    </row>
    <row r="789" spans="1:10">
      <c r="A789" s="70"/>
      <c r="B789" s="69"/>
      <c r="C789" s="69"/>
      <c r="D789" s="69"/>
      <c r="E789" s="69"/>
      <c r="F789" s="69"/>
      <c r="G789" s="69"/>
      <c r="H789" s="67"/>
      <c r="J789" s="69"/>
    </row>
    <row r="790" spans="1:10">
      <c r="A790" s="70"/>
      <c r="B790" s="69"/>
      <c r="C790" s="69"/>
      <c r="D790" s="69"/>
      <c r="E790" s="69"/>
      <c r="F790" s="69"/>
      <c r="G790" s="69"/>
      <c r="H790" s="67"/>
      <c r="J790" s="69"/>
    </row>
    <row r="791" spans="1:10">
      <c r="A791" s="70"/>
      <c r="B791" s="69"/>
      <c r="C791" s="69"/>
      <c r="D791" s="69"/>
      <c r="E791" s="69"/>
      <c r="F791" s="69"/>
      <c r="G791" s="69"/>
      <c r="H791" s="67"/>
      <c r="J791" s="69"/>
    </row>
    <row r="792" spans="1:10">
      <c r="A792" s="70"/>
      <c r="B792" s="69"/>
      <c r="C792" s="69"/>
      <c r="D792" s="69"/>
      <c r="E792" s="69"/>
      <c r="F792" s="69"/>
      <c r="G792" s="69"/>
      <c r="H792" s="67"/>
      <c r="J792" s="69"/>
    </row>
    <row r="793" spans="1:10">
      <c r="A793" s="70"/>
      <c r="B793" s="69"/>
      <c r="C793" s="69"/>
      <c r="D793" s="69"/>
      <c r="E793" s="69"/>
      <c r="F793" s="69"/>
      <c r="G793" s="69"/>
      <c r="H793" s="67"/>
      <c r="J793" s="69"/>
    </row>
    <row r="794" spans="1:10">
      <c r="A794" s="70"/>
      <c r="B794" s="69"/>
      <c r="C794" s="69"/>
      <c r="D794" s="69"/>
      <c r="E794" s="69"/>
      <c r="F794" s="69"/>
      <c r="G794" s="69"/>
      <c r="H794" s="67"/>
      <c r="J794" s="69"/>
    </row>
    <row r="795" spans="1:10">
      <c r="A795" s="70"/>
      <c r="B795" s="69"/>
      <c r="C795" s="69"/>
      <c r="D795" s="69"/>
      <c r="E795" s="69"/>
      <c r="F795" s="69"/>
      <c r="G795" s="69"/>
      <c r="H795" s="67"/>
      <c r="J795" s="69"/>
    </row>
    <row r="796" spans="1:10">
      <c r="A796" s="70"/>
      <c r="B796" s="69"/>
      <c r="C796" s="69"/>
      <c r="D796" s="69"/>
      <c r="E796" s="69"/>
      <c r="F796" s="69"/>
      <c r="G796" s="69"/>
      <c r="H796" s="67"/>
      <c r="J796" s="69"/>
    </row>
    <row r="797" spans="1:10">
      <c r="A797" s="70"/>
      <c r="B797" s="69"/>
      <c r="C797" s="69"/>
      <c r="D797" s="69"/>
      <c r="E797" s="69"/>
      <c r="F797" s="69"/>
      <c r="G797" s="69"/>
      <c r="H797" s="67"/>
      <c r="J797" s="69"/>
    </row>
    <row r="798" spans="1:10">
      <c r="A798" s="70"/>
      <c r="B798" s="69"/>
      <c r="C798" s="69"/>
      <c r="D798" s="69"/>
      <c r="E798" s="69"/>
      <c r="F798" s="69"/>
      <c r="G798" s="69"/>
      <c r="H798" s="67"/>
      <c r="J798" s="69"/>
    </row>
    <row r="799" spans="1:10">
      <c r="A799" s="70"/>
      <c r="B799" s="69"/>
      <c r="C799" s="69"/>
      <c r="D799" s="69"/>
      <c r="E799" s="69"/>
      <c r="F799" s="69"/>
      <c r="G799" s="69"/>
      <c r="H799" s="67"/>
      <c r="J799" s="69"/>
    </row>
    <row r="800" spans="1:10">
      <c r="A800" s="70"/>
      <c r="B800" s="69"/>
      <c r="C800" s="69"/>
      <c r="D800" s="69"/>
      <c r="E800" s="69"/>
      <c r="F800" s="69"/>
      <c r="G800" s="69"/>
      <c r="H800" s="67"/>
      <c r="J800" s="69"/>
    </row>
    <row r="801" spans="1:10">
      <c r="A801" s="70"/>
      <c r="B801" s="69"/>
      <c r="C801" s="69"/>
      <c r="D801" s="69"/>
      <c r="E801" s="69"/>
      <c r="F801" s="69"/>
      <c r="G801" s="69"/>
      <c r="H801" s="67"/>
      <c r="J801" s="69"/>
    </row>
    <row r="802" spans="1:10">
      <c r="A802" s="70"/>
      <c r="B802" s="69"/>
      <c r="C802" s="69"/>
      <c r="D802" s="69"/>
      <c r="E802" s="69"/>
      <c r="F802" s="69"/>
      <c r="G802" s="69"/>
      <c r="H802" s="67"/>
      <c r="J802" s="69"/>
    </row>
    <row r="803" spans="1:10">
      <c r="A803" s="70"/>
      <c r="B803" s="69"/>
      <c r="C803" s="69"/>
      <c r="D803" s="69"/>
      <c r="E803" s="69"/>
      <c r="F803" s="69"/>
      <c r="G803" s="69"/>
      <c r="H803" s="67"/>
      <c r="J803" s="69"/>
    </row>
    <row r="804" spans="1:10">
      <c r="A804" s="70"/>
      <c r="B804" s="69"/>
      <c r="C804" s="69"/>
      <c r="D804" s="69"/>
      <c r="E804" s="69"/>
      <c r="F804" s="69"/>
      <c r="G804" s="69"/>
      <c r="H804" s="67"/>
      <c r="J804" s="69"/>
    </row>
    <row r="805" spans="1:10">
      <c r="A805" s="70"/>
      <c r="B805" s="69"/>
      <c r="C805" s="69"/>
      <c r="D805" s="69"/>
      <c r="E805" s="69"/>
      <c r="F805" s="69"/>
      <c r="G805" s="69"/>
      <c r="H805" s="67"/>
      <c r="J805" s="69"/>
    </row>
    <row r="806" spans="1:10">
      <c r="A806" s="70"/>
      <c r="B806" s="69"/>
      <c r="C806" s="69"/>
      <c r="D806" s="69"/>
      <c r="E806" s="69"/>
      <c r="F806" s="69"/>
      <c r="G806" s="69"/>
      <c r="H806" s="67"/>
      <c r="J806" s="69"/>
    </row>
    <row r="807" spans="1:10">
      <c r="A807" s="70"/>
      <c r="B807" s="69"/>
      <c r="C807" s="69"/>
      <c r="D807" s="69"/>
      <c r="E807" s="69"/>
      <c r="F807" s="69"/>
      <c r="G807" s="69"/>
      <c r="H807" s="67"/>
      <c r="J807" s="69"/>
    </row>
    <row r="808" spans="1:10">
      <c r="A808" s="70"/>
      <c r="B808" s="69"/>
      <c r="C808" s="69"/>
      <c r="D808" s="69"/>
      <c r="E808" s="69"/>
      <c r="F808" s="69"/>
      <c r="G808" s="69"/>
      <c r="H808" s="67"/>
      <c r="J808" s="69"/>
    </row>
    <row r="809" spans="1:10">
      <c r="A809" s="70"/>
      <c r="B809" s="69"/>
      <c r="C809" s="69"/>
      <c r="D809" s="69"/>
      <c r="E809" s="69"/>
      <c r="F809" s="69"/>
      <c r="G809" s="69"/>
      <c r="H809" s="67"/>
      <c r="J809" s="69"/>
    </row>
    <row r="810" spans="1:10">
      <c r="A810" s="70"/>
      <c r="B810" s="69"/>
      <c r="C810" s="69"/>
      <c r="D810" s="69"/>
      <c r="E810" s="69"/>
      <c r="F810" s="69"/>
      <c r="G810" s="69"/>
      <c r="H810" s="67"/>
      <c r="J810" s="69"/>
    </row>
    <row r="811" spans="1:10">
      <c r="A811" s="70"/>
      <c r="B811" s="69"/>
      <c r="C811" s="69"/>
      <c r="D811" s="69"/>
      <c r="E811" s="69"/>
      <c r="F811" s="69"/>
      <c r="G811" s="69"/>
      <c r="H811" s="67"/>
      <c r="J811" s="69"/>
    </row>
    <row r="812" spans="1:10">
      <c r="A812" s="70"/>
      <c r="B812" s="69"/>
      <c r="C812" s="69"/>
      <c r="D812" s="69"/>
      <c r="E812" s="69"/>
      <c r="F812" s="69"/>
      <c r="G812" s="69"/>
      <c r="H812" s="67"/>
      <c r="J812" s="69"/>
    </row>
    <row r="813" spans="1:10">
      <c r="A813" s="70"/>
      <c r="B813" s="69"/>
      <c r="C813" s="69"/>
      <c r="D813" s="69"/>
      <c r="E813" s="69"/>
      <c r="F813" s="69"/>
      <c r="G813" s="69"/>
      <c r="H813" s="67"/>
      <c r="J813" s="69"/>
    </row>
    <row r="814" spans="1:10">
      <c r="A814" s="70"/>
      <c r="B814" s="69"/>
      <c r="C814" s="69"/>
      <c r="D814" s="69"/>
      <c r="E814" s="69"/>
      <c r="F814" s="69"/>
      <c r="G814" s="69"/>
      <c r="H814" s="67"/>
      <c r="J814" s="69"/>
    </row>
    <row r="815" spans="1:10">
      <c r="A815" s="70"/>
      <c r="B815" s="69"/>
      <c r="C815" s="69"/>
      <c r="D815" s="69"/>
      <c r="E815" s="69"/>
      <c r="F815" s="69"/>
      <c r="G815" s="69"/>
      <c r="H815" s="67"/>
      <c r="J815" s="69"/>
    </row>
    <row r="816" spans="1:10">
      <c r="A816" s="70"/>
      <c r="B816" s="69"/>
      <c r="C816" s="69"/>
      <c r="D816" s="69"/>
      <c r="E816" s="69"/>
      <c r="F816" s="69"/>
      <c r="G816" s="69"/>
      <c r="H816" s="67"/>
      <c r="J816" s="69"/>
    </row>
    <row r="817" spans="1:10">
      <c r="A817" s="70"/>
      <c r="B817" s="69"/>
      <c r="C817" s="69"/>
      <c r="D817" s="69"/>
      <c r="E817" s="69"/>
      <c r="F817" s="69"/>
      <c r="G817" s="69"/>
      <c r="H817" s="67"/>
      <c r="J817" s="69"/>
    </row>
    <row r="818" spans="1:10">
      <c r="A818" s="70"/>
      <c r="B818" s="69"/>
      <c r="C818" s="69"/>
      <c r="D818" s="69"/>
      <c r="E818" s="69"/>
      <c r="F818" s="69"/>
      <c r="G818" s="69"/>
      <c r="H818" s="67"/>
      <c r="J818" s="69"/>
    </row>
    <row r="819" spans="1:10">
      <c r="A819" s="70"/>
      <c r="B819" s="69"/>
      <c r="C819" s="69"/>
      <c r="D819" s="69"/>
      <c r="E819" s="69"/>
      <c r="F819" s="69"/>
      <c r="G819" s="69"/>
      <c r="H819" s="67"/>
      <c r="J819" s="69"/>
    </row>
    <row r="820" spans="1:10">
      <c r="A820" s="70"/>
      <c r="B820" s="69"/>
      <c r="C820" s="69"/>
      <c r="D820" s="69"/>
      <c r="E820" s="69"/>
      <c r="F820" s="69"/>
      <c r="G820" s="69"/>
      <c r="H820" s="67"/>
      <c r="J820" s="69"/>
    </row>
    <row r="821" spans="1:10">
      <c r="A821" s="70"/>
      <c r="B821" s="69"/>
      <c r="C821" s="69"/>
      <c r="D821" s="69"/>
      <c r="E821" s="69"/>
      <c r="F821" s="69"/>
      <c r="G821" s="69"/>
      <c r="H821" s="67"/>
      <c r="J821" s="69"/>
    </row>
    <row r="822" spans="1:10">
      <c r="A822" s="70"/>
      <c r="B822" s="69"/>
      <c r="C822" s="69"/>
      <c r="D822" s="69"/>
      <c r="E822" s="69"/>
      <c r="F822" s="69"/>
      <c r="G822" s="69"/>
      <c r="H822" s="67"/>
      <c r="J822" s="69"/>
    </row>
    <row r="823" spans="1:10">
      <c r="A823" s="70"/>
      <c r="B823" s="69"/>
      <c r="C823" s="69"/>
      <c r="D823" s="69"/>
      <c r="E823" s="69"/>
      <c r="F823" s="69"/>
      <c r="G823" s="69"/>
      <c r="H823" s="67"/>
      <c r="J823" s="69"/>
    </row>
    <row r="824" spans="1:10">
      <c r="A824" s="70"/>
      <c r="B824" s="69"/>
      <c r="C824" s="69"/>
      <c r="D824" s="69"/>
      <c r="E824" s="69"/>
      <c r="F824" s="69"/>
      <c r="G824" s="69"/>
      <c r="H824" s="67"/>
      <c r="J824" s="69"/>
    </row>
    <row r="825" spans="1:10">
      <c r="A825" s="70"/>
      <c r="B825" s="69"/>
      <c r="C825" s="69"/>
      <c r="D825" s="69"/>
      <c r="E825" s="69"/>
      <c r="F825" s="69"/>
      <c r="G825" s="69"/>
      <c r="H825" s="67"/>
      <c r="J825" s="69"/>
    </row>
    <row r="826" spans="1:10">
      <c r="A826" s="70"/>
      <c r="B826" s="69"/>
      <c r="C826" s="69"/>
      <c r="D826" s="69"/>
      <c r="E826" s="69"/>
      <c r="F826" s="69"/>
      <c r="G826" s="69"/>
      <c r="H826" s="67"/>
      <c r="J826" s="69"/>
    </row>
    <row r="827" spans="1:10">
      <c r="A827" s="70"/>
      <c r="B827" s="69"/>
      <c r="C827" s="69"/>
      <c r="D827" s="69"/>
      <c r="E827" s="69"/>
      <c r="F827" s="69"/>
      <c r="G827" s="69"/>
      <c r="H827" s="67"/>
      <c r="J827" s="69"/>
    </row>
    <row r="828" spans="1:10">
      <c r="A828" s="70"/>
      <c r="B828" s="69"/>
      <c r="C828" s="69"/>
      <c r="D828" s="69"/>
      <c r="E828" s="69"/>
      <c r="F828" s="69"/>
      <c r="G828" s="69"/>
      <c r="H828" s="67"/>
      <c r="J828" s="69"/>
    </row>
    <row r="829" spans="1:10">
      <c r="A829" s="70"/>
      <c r="B829" s="69"/>
      <c r="C829" s="69"/>
      <c r="D829" s="69"/>
      <c r="E829" s="69"/>
      <c r="F829" s="69"/>
      <c r="G829" s="69"/>
      <c r="H829" s="67"/>
      <c r="J829" s="69"/>
    </row>
    <row r="830" spans="1:10">
      <c r="A830" s="70"/>
      <c r="B830" s="69"/>
      <c r="C830" s="69"/>
      <c r="D830" s="69"/>
      <c r="E830" s="69"/>
      <c r="F830" s="69"/>
      <c r="G830" s="69"/>
      <c r="H830" s="67"/>
      <c r="J830" s="69"/>
    </row>
    <row r="831" spans="1:10">
      <c r="A831" s="70"/>
      <c r="B831" s="69"/>
      <c r="C831" s="69"/>
      <c r="D831" s="69"/>
      <c r="E831" s="69"/>
      <c r="F831" s="69"/>
      <c r="G831" s="69"/>
      <c r="H831" s="67"/>
      <c r="J831" s="69"/>
    </row>
    <row r="832" spans="1:10">
      <c r="A832" s="70"/>
      <c r="B832" s="69"/>
      <c r="C832" s="69"/>
      <c r="D832" s="69"/>
      <c r="E832" s="69"/>
      <c r="F832" s="69"/>
      <c r="G832" s="69"/>
      <c r="H832" s="67"/>
      <c r="J832" s="69"/>
    </row>
    <row r="833" spans="1:10">
      <c r="A833" s="70"/>
      <c r="B833" s="69"/>
      <c r="C833" s="69"/>
      <c r="D833" s="69"/>
      <c r="E833" s="69"/>
      <c r="F833" s="69"/>
      <c r="G833" s="69"/>
      <c r="H833" s="67"/>
      <c r="J833" s="69"/>
    </row>
    <row r="834" spans="1:10">
      <c r="A834" s="70"/>
      <c r="B834" s="69"/>
      <c r="C834" s="69"/>
      <c r="D834" s="69"/>
      <c r="E834" s="69"/>
      <c r="F834" s="69"/>
      <c r="G834" s="69"/>
      <c r="H834" s="67"/>
      <c r="J834" s="69"/>
    </row>
    <row r="835" spans="1:10">
      <c r="A835" s="70"/>
      <c r="B835" s="69"/>
      <c r="C835" s="69"/>
      <c r="D835" s="69"/>
      <c r="E835" s="69"/>
      <c r="F835" s="69"/>
      <c r="G835" s="69"/>
      <c r="H835" s="67"/>
      <c r="J835" s="69"/>
    </row>
    <row r="836" spans="1:10">
      <c r="A836" s="70"/>
      <c r="B836" s="69"/>
      <c r="C836" s="69"/>
      <c r="D836" s="69"/>
      <c r="E836" s="69"/>
      <c r="F836" s="69"/>
      <c r="G836" s="69"/>
      <c r="H836" s="67"/>
      <c r="J836" s="69"/>
    </row>
    <row r="837" spans="1:10">
      <c r="A837" s="70"/>
      <c r="B837" s="69"/>
      <c r="C837" s="69"/>
      <c r="D837" s="69"/>
      <c r="E837" s="69"/>
      <c r="F837" s="69"/>
      <c r="G837" s="69"/>
      <c r="H837" s="67"/>
      <c r="J837" s="69"/>
    </row>
    <row r="838" spans="1:10">
      <c r="A838" s="70"/>
      <c r="B838" s="69"/>
      <c r="C838" s="69"/>
      <c r="D838" s="69"/>
      <c r="E838" s="69"/>
      <c r="F838" s="69"/>
      <c r="G838" s="69"/>
      <c r="H838" s="67"/>
      <c r="J838" s="69"/>
    </row>
    <row r="839" spans="1:10">
      <c r="A839" s="70"/>
      <c r="B839" s="69"/>
      <c r="C839" s="69"/>
      <c r="D839" s="69"/>
      <c r="E839" s="69"/>
      <c r="F839" s="69"/>
      <c r="G839" s="69"/>
      <c r="H839" s="67"/>
      <c r="J839" s="69"/>
    </row>
    <row r="840" spans="1:10">
      <c r="A840" s="70"/>
      <c r="B840" s="69"/>
      <c r="C840" s="69"/>
      <c r="D840" s="69"/>
      <c r="E840" s="69"/>
      <c r="F840" s="69"/>
      <c r="G840" s="69"/>
      <c r="H840" s="67"/>
      <c r="J840" s="69"/>
    </row>
    <row r="841" spans="1:10">
      <c r="A841" s="70"/>
      <c r="B841" s="69"/>
      <c r="C841" s="69"/>
      <c r="D841" s="69"/>
      <c r="E841" s="69"/>
      <c r="F841" s="69"/>
      <c r="G841" s="69"/>
      <c r="H841" s="67"/>
      <c r="J841" s="69"/>
    </row>
    <row r="842" spans="1:10">
      <c r="A842" s="70"/>
      <c r="B842" s="69"/>
      <c r="C842" s="69"/>
      <c r="D842" s="69"/>
      <c r="E842" s="69"/>
      <c r="F842" s="69"/>
      <c r="G842" s="69"/>
      <c r="H842" s="67"/>
      <c r="J842" s="69"/>
    </row>
    <row r="843" spans="1:10">
      <c r="A843" s="70"/>
      <c r="B843" s="69"/>
      <c r="C843" s="69"/>
      <c r="D843" s="69"/>
      <c r="E843" s="69"/>
      <c r="F843" s="69"/>
      <c r="G843" s="69"/>
      <c r="H843" s="67"/>
      <c r="J843" s="69"/>
    </row>
  </sheetData>
  <mergeCells count="65">
    <mergeCell ref="E53:G53"/>
    <mergeCell ref="D52:G52"/>
    <mergeCell ref="A19:E19"/>
    <mergeCell ref="A20:E20"/>
    <mergeCell ref="F28:G28"/>
    <mergeCell ref="F35:H35"/>
    <mergeCell ref="A42:D42"/>
    <mergeCell ref="A40:D40"/>
    <mergeCell ref="A1:I1"/>
    <mergeCell ref="A2:C2"/>
    <mergeCell ref="D5:E5"/>
    <mergeCell ref="D2:F2"/>
    <mergeCell ref="F15:G15"/>
    <mergeCell ref="A4:C4"/>
    <mergeCell ref="A15:E15"/>
    <mergeCell ref="F8:G8"/>
    <mergeCell ref="F14:G14"/>
    <mergeCell ref="A12:E12"/>
    <mergeCell ref="D4:E4"/>
    <mergeCell ref="A13:E13"/>
    <mergeCell ref="A6:E6"/>
    <mergeCell ref="A11:E11"/>
    <mergeCell ref="A3:C3"/>
    <mergeCell ref="D3:E3"/>
    <mergeCell ref="A18:E18"/>
    <mergeCell ref="F18:G18"/>
    <mergeCell ref="A51:E51"/>
    <mergeCell ref="F42:H42"/>
    <mergeCell ref="A50:E50"/>
    <mergeCell ref="F45:G45"/>
    <mergeCell ref="F39:H39"/>
    <mergeCell ref="F40:H40"/>
    <mergeCell ref="F27:H27"/>
    <mergeCell ref="F26:G26"/>
    <mergeCell ref="F24:G24"/>
    <mergeCell ref="F50:I51"/>
    <mergeCell ref="F47:H47"/>
    <mergeCell ref="F48:H48"/>
    <mergeCell ref="F43:H43"/>
    <mergeCell ref="F34:H34"/>
    <mergeCell ref="F20:G20"/>
    <mergeCell ref="F21:G21"/>
    <mergeCell ref="F23:G23"/>
    <mergeCell ref="F17:G17"/>
    <mergeCell ref="G6:I7"/>
    <mergeCell ref="F13:G13"/>
    <mergeCell ref="F10:G10"/>
    <mergeCell ref="F9:G9"/>
    <mergeCell ref="F12:G12"/>
    <mergeCell ref="A14:E14"/>
    <mergeCell ref="F37:H37"/>
    <mergeCell ref="F38:H38"/>
    <mergeCell ref="A41:D41"/>
    <mergeCell ref="A8:E8"/>
    <mergeCell ref="A10:E10"/>
    <mergeCell ref="A17:E17"/>
    <mergeCell ref="A16:E16"/>
    <mergeCell ref="F36:H36"/>
    <mergeCell ref="A34:E34"/>
    <mergeCell ref="F30:I33"/>
    <mergeCell ref="F25:G25"/>
    <mergeCell ref="F16:G16"/>
    <mergeCell ref="F11:G11"/>
    <mergeCell ref="F29:G29"/>
    <mergeCell ref="F19:G19"/>
  </mergeCells>
  <phoneticPr fontId="0" type="noConversion"/>
  <printOptions horizontalCentered="1" verticalCentered="1"/>
  <pageMargins left="0.25" right="0.25" top="0.25" bottom="0.5" header="0.25" footer="0.25"/>
  <pageSetup scale="57" orientation="landscape" r:id="rId1"/>
  <headerFooter alignWithMargins="0">
    <oddFooter>&amp;L&amp;"Arial,Bold"&amp;8 11/2024&amp;C&amp;"Arial,Bold"&amp;8AIDS Institute&amp;R&amp;"Arial,Bold"&amp;8(5)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35" r:id="rId4" name="Check Box 3247">
              <controlPr defaultSize="0" autoFill="0" autoLine="0" autoPict="0">
                <anchor moveWithCells="1">
                  <from>
                    <xdr:col>1</xdr:col>
                    <xdr:colOff>66675</xdr:colOff>
                    <xdr:row>8</xdr:row>
                    <xdr:rowOff>95250</xdr:rowOff>
                  </from>
                  <to>
                    <xdr:col>1</xdr:col>
                    <xdr:colOff>933450</xdr:colOff>
                    <xdr:row>9</xdr:row>
                    <xdr:rowOff>0</xdr:rowOff>
                  </to>
                </anchor>
              </controlPr>
            </control>
          </mc:Choice>
        </mc:AlternateContent>
        <mc:AlternateContent xmlns:mc="http://schemas.openxmlformats.org/markup-compatibility/2006">
          <mc:Choice Requires="x14">
            <control shapeId="41136" r:id="rId5" name="Check Box 3248">
              <controlPr defaultSize="0" autoFill="0" autoLine="0" autoPict="0">
                <anchor moveWithCells="1">
                  <from>
                    <xdr:col>1</xdr:col>
                    <xdr:colOff>1104900</xdr:colOff>
                    <xdr:row>8</xdr:row>
                    <xdr:rowOff>95250</xdr:rowOff>
                  </from>
                  <to>
                    <xdr:col>3</xdr:col>
                    <xdr:colOff>133350</xdr:colOff>
                    <xdr:row>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11">
    <pageSetUpPr fitToPage="1"/>
  </sheetPr>
  <dimension ref="A1:Q835"/>
  <sheetViews>
    <sheetView showGridLines="0" showZeros="0" topLeftCell="A15" zoomScale="85" zoomScaleNormal="100" zoomScalePageLayoutView="85" workbookViewId="0">
      <selection activeCell="A16" sqref="A16:D16"/>
    </sheetView>
  </sheetViews>
  <sheetFormatPr defaultColWidth="8.7109375" defaultRowHeight="12.75"/>
  <cols>
    <col min="1" max="1" width="6.5703125" style="309" customWidth="1"/>
    <col min="2" max="2" width="4.7109375" style="270" customWidth="1"/>
    <col min="3" max="3" width="2" style="270" customWidth="1"/>
    <col min="4" max="4" width="24.28515625" style="270" customWidth="1"/>
    <col min="5" max="5" width="9.5703125" style="270" customWidth="1"/>
    <col min="6" max="6" width="19.5703125" style="270" customWidth="1"/>
    <col min="7" max="7" width="7.5703125" style="270" customWidth="1"/>
    <col min="8" max="8" width="26.42578125" style="270" customWidth="1"/>
    <col min="9" max="9" width="11.42578125" style="286" customWidth="1"/>
    <col min="10" max="10" width="30.5703125" style="270" customWidth="1"/>
    <col min="11" max="11" width="25.42578125" style="270" customWidth="1"/>
    <col min="12" max="12" width="15" style="270" customWidth="1"/>
    <col min="13" max="16384" width="8.7109375" style="270"/>
  </cols>
  <sheetData>
    <row r="1" spans="1:12" s="176" customFormat="1" ht="15">
      <c r="A1" s="671" t="s">
        <v>79</v>
      </c>
      <c r="B1" s="671"/>
      <c r="C1" s="671"/>
      <c r="D1" s="671"/>
      <c r="E1" s="671"/>
      <c r="F1" s="671"/>
      <c r="G1" s="671"/>
      <c r="H1" s="671"/>
      <c r="I1" s="671"/>
      <c r="J1" s="671"/>
      <c r="K1" s="254"/>
    </row>
    <row r="2" spans="1:12" s="176" customFormat="1" ht="15">
      <c r="A2" s="254"/>
      <c r="B2" s="254"/>
      <c r="C2" s="254"/>
      <c r="D2" s="254"/>
      <c r="E2" s="254"/>
      <c r="F2" s="254"/>
      <c r="G2" s="254"/>
      <c r="H2" s="254"/>
      <c r="I2" s="254"/>
      <c r="J2" s="254"/>
    </row>
    <row r="3" spans="1:12" s="176" customFormat="1" ht="15" customHeight="1">
      <c r="A3" s="642" t="s">
        <v>29</v>
      </c>
      <c r="B3" s="642"/>
      <c r="C3" s="642"/>
      <c r="D3" s="640">
        <f>'SUMMARY BUDGET P.1 '!D6:F6</f>
        <v>0</v>
      </c>
      <c r="E3" s="640"/>
      <c r="F3" s="640"/>
      <c r="G3" s="255"/>
      <c r="H3" s="255"/>
      <c r="I3" s="255"/>
      <c r="J3" s="255"/>
      <c r="K3" s="198"/>
    </row>
    <row r="4" spans="1:12" s="176" customFormat="1" ht="15" customHeight="1">
      <c r="A4" s="642" t="s">
        <v>30</v>
      </c>
      <c r="B4" s="642"/>
      <c r="C4" s="642"/>
      <c r="D4" s="672">
        <f>'SUMMARY BUDGET P.1 '!D7:F7</f>
        <v>0</v>
      </c>
      <c r="E4" s="672"/>
      <c r="F4" s="197"/>
      <c r="G4" s="181"/>
      <c r="H4" s="257"/>
      <c r="I4" s="257"/>
      <c r="J4" s="257"/>
      <c r="K4" s="199"/>
    </row>
    <row r="5" spans="1:12" s="204" customFormat="1" ht="14.25" customHeight="1">
      <c r="A5" s="642" t="s">
        <v>31</v>
      </c>
      <c r="B5" s="642"/>
      <c r="C5" s="642"/>
      <c r="D5" s="640">
        <f>'SUMMARY BUDGET P.1 '!D8:E8</f>
        <v>0</v>
      </c>
      <c r="E5" s="640"/>
      <c r="F5" s="200"/>
      <c r="G5" s="201"/>
      <c r="H5" s="201"/>
      <c r="I5" s="142"/>
      <c r="J5" s="202"/>
      <c r="K5" s="142"/>
      <c r="L5" s="203"/>
    </row>
    <row r="6" spans="1:12" s="204" customFormat="1" ht="14.25" customHeight="1" thickBot="1">
      <c r="A6" s="196"/>
      <c r="B6" s="196"/>
      <c r="C6" s="196"/>
      <c r="D6" s="648"/>
      <c r="E6" s="648"/>
      <c r="F6" s="202"/>
      <c r="G6" s="201"/>
      <c r="H6" s="201"/>
      <c r="I6" s="142"/>
      <c r="J6" s="202"/>
      <c r="K6" s="142"/>
      <c r="L6" s="203"/>
    </row>
    <row r="7" spans="1:12" s="266" customFormat="1" ht="16.149999999999999" customHeight="1">
      <c r="A7" s="310" t="s">
        <v>58</v>
      </c>
      <c r="B7" s="311"/>
      <c r="C7" s="312"/>
      <c r="D7" s="311"/>
      <c r="E7" s="313"/>
      <c r="F7" s="314"/>
      <c r="G7" s="314"/>
      <c r="H7" s="314"/>
      <c r="I7" s="314"/>
      <c r="J7" s="315"/>
      <c r="K7" s="316"/>
      <c r="L7" s="265"/>
    </row>
    <row r="8" spans="1:12" ht="16.149999999999999" customHeight="1">
      <c r="A8" s="185"/>
      <c r="B8" s="703" t="s">
        <v>166</v>
      </c>
      <c r="C8" s="703"/>
      <c r="D8" s="703"/>
      <c r="E8" s="703"/>
      <c r="F8" s="703"/>
      <c r="G8" s="703"/>
      <c r="H8" s="703"/>
      <c r="I8" s="703"/>
      <c r="J8" s="762"/>
      <c r="K8" s="185"/>
    </row>
    <row r="9" spans="1:12" ht="15" customHeight="1">
      <c r="A9" s="318"/>
      <c r="B9" s="703"/>
      <c r="C9" s="703"/>
      <c r="D9" s="703"/>
      <c r="E9" s="703"/>
      <c r="F9" s="703"/>
      <c r="G9" s="703"/>
      <c r="H9" s="703"/>
      <c r="I9" s="703"/>
      <c r="J9" s="762"/>
      <c r="K9" s="185"/>
    </row>
    <row r="10" spans="1:12" ht="26.1" customHeight="1">
      <c r="A10" s="318"/>
      <c r="B10" s="703"/>
      <c r="C10" s="703"/>
      <c r="D10" s="703"/>
      <c r="E10" s="703"/>
      <c r="F10" s="703"/>
      <c r="G10" s="703"/>
      <c r="H10" s="703"/>
      <c r="I10" s="703"/>
      <c r="J10" s="762"/>
      <c r="K10" s="185"/>
    </row>
    <row r="11" spans="1:12" ht="15" customHeight="1">
      <c r="A11" s="185"/>
      <c r="B11" s="286"/>
      <c r="C11" s="286"/>
      <c r="D11" s="319" t="s">
        <v>7</v>
      </c>
      <c r="E11" s="320"/>
      <c r="F11" s="763" t="s">
        <v>6</v>
      </c>
      <c r="G11" s="763"/>
      <c r="H11" s="763"/>
      <c r="I11" s="321"/>
      <c r="J11" s="322" t="s">
        <v>8</v>
      </c>
      <c r="K11" s="185"/>
    </row>
    <row r="12" spans="1:12" ht="15" customHeight="1">
      <c r="A12" s="708"/>
      <c r="B12" s="670"/>
      <c r="C12" s="670"/>
      <c r="D12" s="679"/>
      <c r="E12" s="768"/>
      <c r="F12" s="769"/>
      <c r="G12" s="769"/>
      <c r="H12" s="769"/>
      <c r="I12" s="770"/>
      <c r="J12" s="71"/>
      <c r="K12" s="323"/>
    </row>
    <row r="13" spans="1:12" ht="15" customHeight="1">
      <c r="A13" s="708"/>
      <c r="B13" s="670"/>
      <c r="C13" s="670"/>
      <c r="D13" s="679"/>
      <c r="E13" s="760"/>
      <c r="F13" s="666"/>
      <c r="G13" s="666"/>
      <c r="H13" s="666"/>
      <c r="I13" s="761"/>
      <c r="J13" s="71"/>
      <c r="K13" s="323"/>
    </row>
    <row r="14" spans="1:12" ht="15" customHeight="1">
      <c r="A14" s="708"/>
      <c r="B14" s="670"/>
      <c r="C14" s="670"/>
      <c r="D14" s="679"/>
      <c r="E14" s="760"/>
      <c r="F14" s="666"/>
      <c r="G14" s="666"/>
      <c r="H14" s="666"/>
      <c r="I14" s="761"/>
      <c r="J14" s="71"/>
      <c r="K14" s="323"/>
    </row>
    <row r="15" spans="1:12" ht="15" customHeight="1">
      <c r="A15" s="708"/>
      <c r="B15" s="670"/>
      <c r="C15" s="670"/>
      <c r="D15" s="679"/>
      <c r="E15" s="760"/>
      <c r="F15" s="666"/>
      <c r="G15" s="666"/>
      <c r="H15" s="666"/>
      <c r="I15" s="761"/>
      <c r="J15" s="71"/>
      <c r="K15" s="323"/>
    </row>
    <row r="16" spans="1:12" ht="15" customHeight="1">
      <c r="A16" s="708"/>
      <c r="B16" s="670"/>
      <c r="C16" s="670"/>
      <c r="D16" s="679"/>
      <c r="E16" s="760"/>
      <c r="F16" s="666"/>
      <c r="G16" s="666"/>
      <c r="H16" s="666"/>
      <c r="I16" s="761"/>
      <c r="J16" s="71"/>
      <c r="K16" s="323"/>
    </row>
    <row r="17" spans="1:17" ht="15" customHeight="1">
      <c r="A17" s="708"/>
      <c r="B17" s="670"/>
      <c r="C17" s="670"/>
      <c r="D17" s="679"/>
      <c r="E17" s="760"/>
      <c r="F17" s="666"/>
      <c r="G17" s="666"/>
      <c r="H17" s="666"/>
      <c r="I17" s="761"/>
      <c r="J17" s="71"/>
      <c r="K17" s="323"/>
    </row>
    <row r="18" spans="1:17" ht="15" customHeight="1">
      <c r="A18" s="708"/>
      <c r="B18" s="670"/>
      <c r="C18" s="670"/>
      <c r="D18" s="679"/>
      <c r="E18" s="760"/>
      <c r="F18" s="666"/>
      <c r="G18" s="666"/>
      <c r="H18" s="666"/>
      <c r="I18" s="761"/>
      <c r="J18" s="71"/>
      <c r="K18" s="323"/>
    </row>
    <row r="19" spans="1:17" ht="15" customHeight="1">
      <c r="A19" s="708"/>
      <c r="B19" s="670"/>
      <c r="C19" s="670"/>
      <c r="D19" s="679"/>
      <c r="E19" s="760"/>
      <c r="F19" s="666"/>
      <c r="G19" s="666"/>
      <c r="H19" s="666"/>
      <c r="I19" s="761"/>
      <c r="J19" s="71"/>
      <c r="K19" s="323"/>
    </row>
    <row r="20" spans="1:17" ht="15" customHeight="1">
      <c r="A20" s="708"/>
      <c r="B20" s="670"/>
      <c r="C20" s="670"/>
      <c r="D20" s="679"/>
      <c r="E20" s="760"/>
      <c r="F20" s="666"/>
      <c r="G20" s="666"/>
      <c r="H20" s="666"/>
      <c r="I20" s="761"/>
      <c r="J20" s="71"/>
      <c r="K20" s="323"/>
    </row>
    <row r="21" spans="1:17" ht="15" customHeight="1">
      <c r="A21" s="708"/>
      <c r="B21" s="670"/>
      <c r="C21" s="670"/>
      <c r="D21" s="679"/>
      <c r="E21" s="760"/>
      <c r="F21" s="666"/>
      <c r="G21" s="666"/>
      <c r="H21" s="666"/>
      <c r="I21" s="761"/>
      <c r="J21" s="71"/>
      <c r="K21" s="323"/>
    </row>
    <row r="22" spans="1:17" ht="15" customHeight="1">
      <c r="A22" s="708"/>
      <c r="B22" s="670"/>
      <c r="C22" s="670"/>
      <c r="D22" s="679"/>
      <c r="E22" s="760"/>
      <c r="F22" s="666"/>
      <c r="G22" s="666"/>
      <c r="H22" s="666"/>
      <c r="I22" s="761"/>
      <c r="J22" s="71"/>
      <c r="K22" s="323"/>
    </row>
    <row r="23" spans="1:17" ht="15" customHeight="1">
      <c r="A23" s="708"/>
      <c r="B23" s="670"/>
      <c r="C23" s="670"/>
      <c r="D23" s="679"/>
      <c r="E23" s="760"/>
      <c r="F23" s="666"/>
      <c r="G23" s="666"/>
      <c r="H23" s="666"/>
      <c r="I23" s="761"/>
      <c r="J23" s="71"/>
      <c r="K23" s="323"/>
    </row>
    <row r="24" spans="1:17" ht="15" customHeight="1">
      <c r="A24" s="708"/>
      <c r="B24" s="670"/>
      <c r="C24" s="670"/>
      <c r="D24" s="679"/>
      <c r="E24" s="760"/>
      <c r="F24" s="666"/>
      <c r="G24" s="666"/>
      <c r="H24" s="666"/>
      <c r="I24" s="761"/>
      <c r="J24" s="71"/>
      <c r="K24" s="323"/>
    </row>
    <row r="25" spans="1:17" ht="15" customHeight="1">
      <c r="A25" s="708"/>
      <c r="B25" s="670"/>
      <c r="C25" s="670"/>
      <c r="D25" s="679"/>
      <c r="E25" s="184"/>
      <c r="F25" s="317"/>
      <c r="G25" s="157"/>
      <c r="H25" s="157"/>
      <c r="I25" s="271" t="s">
        <v>59</v>
      </c>
      <c r="J25" s="324">
        <f>SUM(J12:J24)</f>
        <v>0</v>
      </c>
      <c r="K25" s="164"/>
    </row>
    <row r="26" spans="1:17" ht="15" customHeight="1">
      <c r="A26" s="708"/>
      <c r="B26" s="670"/>
      <c r="C26" s="670"/>
      <c r="D26" s="679"/>
      <c r="E26" s="184"/>
      <c r="F26" s="157"/>
      <c r="G26" s="157"/>
      <c r="H26" s="226"/>
      <c r="I26" s="567" t="s">
        <v>78</v>
      </c>
      <c r="J26" s="75"/>
      <c r="K26" s="164"/>
    </row>
    <row r="27" spans="1:17" ht="15" customHeight="1" thickBot="1">
      <c r="A27" s="720"/>
      <c r="B27" s="758"/>
      <c r="C27" s="758"/>
      <c r="D27" s="759"/>
      <c r="E27" s="771" t="s">
        <v>68</v>
      </c>
      <c r="F27" s="772"/>
      <c r="G27" s="772"/>
      <c r="H27" s="772"/>
      <c r="I27" s="772"/>
      <c r="J27" s="773"/>
      <c r="K27" s="164"/>
    </row>
    <row r="28" spans="1:17" s="302" customFormat="1" ht="15" customHeight="1">
      <c r="A28" s="325" t="s">
        <v>81</v>
      </c>
      <c r="B28" s="326"/>
      <c r="C28" s="327"/>
      <c r="D28" s="326"/>
      <c r="E28" s="326"/>
      <c r="F28" s="328"/>
      <c r="G28" s="328"/>
      <c r="H28" s="328"/>
      <c r="I28" s="328"/>
      <c r="J28" s="329"/>
      <c r="K28" s="164"/>
      <c r="L28" s="301"/>
      <c r="M28" s="301"/>
      <c r="N28" s="301"/>
      <c r="O28" s="301"/>
      <c r="P28" s="301"/>
      <c r="Q28" s="301"/>
    </row>
    <row r="29" spans="1:17" s="302" customFormat="1" ht="15" customHeight="1">
      <c r="A29" s="330"/>
      <c r="B29" s="331"/>
      <c r="C29" s="332"/>
      <c r="D29" s="331"/>
      <c r="E29" s="331"/>
      <c r="F29" s="333"/>
      <c r="G29" s="565"/>
      <c r="H29" s="565"/>
      <c r="I29" s="565"/>
      <c r="J29" s="566"/>
      <c r="K29" s="185"/>
      <c r="L29" s="301"/>
      <c r="M29" s="301"/>
      <c r="N29" s="301"/>
      <c r="O29" s="301"/>
      <c r="P29" s="301"/>
      <c r="Q29" s="301"/>
    </row>
    <row r="30" spans="1:17" s="302" customFormat="1" ht="15" customHeight="1">
      <c r="A30" s="402" t="s">
        <v>69</v>
      </c>
      <c r="B30" s="194"/>
      <c r="C30" s="334"/>
      <c r="D30" s="334"/>
      <c r="E30" s="194"/>
      <c r="F30" s="194"/>
      <c r="G30" s="565"/>
      <c r="H30" s="565"/>
      <c r="I30" s="565"/>
      <c r="J30" s="566"/>
      <c r="K30" s="185"/>
      <c r="L30" s="301"/>
      <c r="M30" s="301"/>
      <c r="N30" s="301"/>
      <c r="O30" s="301"/>
      <c r="P30" s="301"/>
      <c r="Q30" s="301"/>
    </row>
    <row r="31" spans="1:17" s="304" customFormat="1" ht="15" customHeight="1">
      <c r="A31" s="335"/>
      <c r="B31" s="334"/>
      <c r="C31" s="334"/>
      <c r="D31" s="334"/>
      <c r="E31" s="334"/>
      <c r="F31" s="334"/>
      <c r="G31" s="565"/>
      <c r="H31" s="565"/>
      <c r="I31" s="565"/>
      <c r="J31" s="566"/>
      <c r="K31" s="336"/>
      <c r="L31" s="301"/>
      <c r="M31" s="301"/>
      <c r="N31" s="301"/>
      <c r="O31" s="303"/>
      <c r="P31" s="303"/>
    </row>
    <row r="32" spans="1:17" s="304" customFormat="1" ht="15" customHeight="1">
      <c r="A32" s="337"/>
      <c r="B32" s="334"/>
      <c r="C32" s="334"/>
      <c r="D32" s="338" t="s">
        <v>65</v>
      </c>
      <c r="E32" s="339"/>
      <c r="F32" s="194"/>
      <c r="G32" s="565"/>
      <c r="H32" s="565"/>
      <c r="I32" s="565"/>
      <c r="J32" s="566"/>
      <c r="K32" s="336"/>
      <c r="L32" s="301"/>
      <c r="M32" s="301"/>
      <c r="N32" s="301"/>
      <c r="O32" s="303"/>
      <c r="P32" s="303"/>
    </row>
    <row r="33" spans="1:16" s="304" customFormat="1" ht="15" customHeight="1">
      <c r="A33" s="340"/>
      <c r="B33" s="334"/>
      <c r="C33" s="334"/>
      <c r="D33" s="341" t="s">
        <v>43</v>
      </c>
      <c r="E33" s="342"/>
      <c r="F33" s="194"/>
      <c r="G33" s="565"/>
      <c r="H33" s="565"/>
      <c r="I33" s="565"/>
      <c r="J33" s="566"/>
      <c r="K33" s="336"/>
      <c r="L33" s="301"/>
      <c r="M33" s="301"/>
      <c r="N33" s="301"/>
      <c r="O33" s="303"/>
      <c r="P33" s="303"/>
    </row>
    <row r="34" spans="1:16" s="304" customFormat="1" ht="30" customHeight="1">
      <c r="A34" s="343"/>
      <c r="B34" s="344"/>
      <c r="C34" s="345"/>
      <c r="D34" s="341" t="s">
        <v>84</v>
      </c>
      <c r="E34" s="346"/>
      <c r="F34" s="194"/>
      <c r="G34" s="565"/>
      <c r="H34" s="565"/>
      <c r="I34" s="565"/>
      <c r="J34" s="566"/>
      <c r="K34" s="347"/>
      <c r="L34" s="301"/>
      <c r="M34" s="301"/>
      <c r="N34" s="301"/>
      <c r="O34" s="303"/>
      <c r="P34" s="303"/>
    </row>
    <row r="35" spans="1:16" s="304" customFormat="1" ht="15" customHeight="1">
      <c r="A35" s="343"/>
      <c r="B35" s="348"/>
      <c r="C35" s="349"/>
      <c r="D35" s="350"/>
      <c r="E35" s="350"/>
      <c r="F35" s="194"/>
      <c r="G35" s="565"/>
      <c r="H35" s="565"/>
      <c r="I35" s="565"/>
      <c r="J35" s="566"/>
      <c r="K35" s="351"/>
      <c r="L35" s="301"/>
      <c r="M35" s="301"/>
      <c r="N35" s="301"/>
      <c r="O35" s="303"/>
      <c r="P35" s="303"/>
    </row>
    <row r="36" spans="1:16" s="304" customFormat="1" ht="15" customHeight="1">
      <c r="A36" s="755" t="s">
        <v>70</v>
      </c>
      <c r="B36" s="756"/>
      <c r="C36" s="756"/>
      <c r="D36" s="756"/>
      <c r="E36" s="756"/>
      <c r="F36" s="756"/>
      <c r="G36" s="565"/>
      <c r="H36" s="565"/>
      <c r="I36" s="565"/>
      <c r="J36" s="566"/>
      <c r="K36" s="351"/>
      <c r="L36" s="301"/>
      <c r="M36" s="301"/>
      <c r="N36" s="301"/>
      <c r="O36" s="303"/>
      <c r="P36" s="303"/>
    </row>
    <row r="37" spans="1:16" s="304" customFormat="1" ht="15" customHeight="1">
      <c r="A37" s="757"/>
      <c r="B37" s="756"/>
      <c r="C37" s="756"/>
      <c r="D37" s="756"/>
      <c r="E37" s="756"/>
      <c r="F37" s="756"/>
      <c r="G37" s="565"/>
      <c r="H37" s="565"/>
      <c r="I37" s="565"/>
      <c r="J37" s="566"/>
      <c r="K37" s="162"/>
    </row>
    <row r="38" spans="1:16" s="304" customFormat="1" ht="15" customHeight="1">
      <c r="A38" s="352"/>
      <c r="B38" s="194"/>
      <c r="C38" s="334"/>
      <c r="D38" s="334" t="s">
        <v>160</v>
      </c>
      <c r="E38" s="344"/>
      <c r="F38" s="334"/>
      <c r="G38" s="565"/>
      <c r="H38" s="565"/>
      <c r="I38" s="565"/>
      <c r="J38" s="566"/>
      <c r="K38" s="162"/>
    </row>
    <row r="39" spans="1:16" s="304" customFormat="1" ht="21.75" customHeight="1">
      <c r="A39" s="353"/>
      <c r="B39" s="178"/>
      <c r="C39" s="178"/>
      <c r="D39" s="187" t="s">
        <v>43</v>
      </c>
      <c r="E39" s="179"/>
      <c r="F39" s="181"/>
      <c r="G39" s="354"/>
      <c r="H39" s="355"/>
      <c r="I39" s="355"/>
      <c r="J39" s="356"/>
      <c r="K39" s="357"/>
    </row>
    <row r="40" spans="1:16" s="304" customFormat="1" ht="15" customHeight="1">
      <c r="A40" s="353"/>
      <c r="B40" s="303"/>
      <c r="C40" s="358"/>
      <c r="D40" s="187" t="s">
        <v>85</v>
      </c>
      <c r="E40" s="359"/>
      <c r="F40" s="181"/>
      <c r="G40" s="354"/>
      <c r="H40" s="165"/>
      <c r="I40" s="165"/>
      <c r="J40" s="166"/>
      <c r="K40" s="177"/>
    </row>
    <row r="41" spans="1:16" s="304" customFormat="1" ht="15" customHeight="1">
      <c r="A41" s="353"/>
      <c r="B41" s="303"/>
      <c r="C41" s="358"/>
      <c r="D41" s="187"/>
      <c r="E41" s="360"/>
      <c r="F41" s="181"/>
      <c r="G41" s="354"/>
      <c r="H41" s="597"/>
      <c r="I41" s="597"/>
      <c r="J41" s="166"/>
      <c r="K41" s="177"/>
    </row>
    <row r="42" spans="1:16" s="304" customFormat="1" ht="15" customHeight="1">
      <c r="A42" s="353"/>
      <c r="B42" s="303"/>
      <c r="C42" s="358"/>
      <c r="D42" s="187"/>
      <c r="E42" s="360"/>
      <c r="F42" s="764"/>
      <c r="G42" s="765"/>
      <c r="H42" s="765"/>
      <c r="I42" s="765"/>
      <c r="J42" s="766"/>
      <c r="K42" s="389"/>
    </row>
    <row r="43" spans="1:16" s="304" customFormat="1" ht="15" customHeight="1">
      <c r="A43" s="353"/>
      <c r="B43" s="303"/>
      <c r="C43" s="358"/>
      <c r="D43" s="187"/>
      <c r="E43" s="360"/>
      <c r="F43" s="765"/>
      <c r="G43" s="765"/>
      <c r="H43" s="765"/>
      <c r="I43" s="765"/>
      <c r="J43" s="766"/>
      <c r="K43" s="389"/>
    </row>
    <row r="44" spans="1:16" s="304" customFormat="1" ht="22.5" customHeight="1">
      <c r="A44" s="285"/>
      <c r="B44" s="157"/>
      <c r="C44" s="157"/>
      <c r="D44" s="157"/>
      <c r="G44" s="206"/>
      <c r="H44" s="567" t="s">
        <v>78</v>
      </c>
      <c r="I44" s="276"/>
      <c r="J44" s="166"/>
      <c r="K44" s="177"/>
    </row>
    <row r="45" spans="1:16" s="304" customFormat="1" ht="15.75" customHeight="1">
      <c r="A45" s="361"/>
      <c r="G45" s="268"/>
      <c r="H45" s="568" t="s">
        <v>74</v>
      </c>
      <c r="I45" s="362"/>
      <c r="J45" s="363"/>
      <c r="K45" s="362"/>
      <c r="L45" s="362"/>
      <c r="M45" s="362"/>
    </row>
    <row r="46" spans="1:16" ht="25.5" customHeight="1" thickBot="1">
      <c r="A46" s="364"/>
      <c r="B46" s="365"/>
      <c r="C46" s="365"/>
      <c r="D46" s="365"/>
      <c r="E46" s="295"/>
      <c r="F46" s="365"/>
      <c r="G46" s="366"/>
      <c r="H46" s="767" t="s">
        <v>66</v>
      </c>
      <c r="I46" s="767"/>
      <c r="J46" s="367"/>
      <c r="K46" s="164"/>
    </row>
    <row r="47" spans="1:16" ht="15" customHeight="1">
      <c r="A47" s="354"/>
      <c r="B47" s="354"/>
      <c r="C47" s="354"/>
      <c r="D47" s="354"/>
      <c r="E47" s="354"/>
      <c r="F47" s="354"/>
      <c r="G47" s="354"/>
      <c r="H47" s="354"/>
      <c r="I47" s="354"/>
      <c r="J47" s="354"/>
      <c r="K47" s="354"/>
    </row>
    <row r="48" spans="1:16" ht="15" customHeight="1">
      <c r="A48" s="368"/>
      <c r="B48" s="354"/>
      <c r="C48" s="354"/>
      <c r="D48" s="354"/>
      <c r="E48" s="354"/>
      <c r="F48" s="354"/>
      <c r="G48" s="354"/>
      <c r="H48" s="354"/>
      <c r="I48" s="165"/>
      <c r="J48" s="354"/>
      <c r="K48" s="354"/>
    </row>
    <row r="49" spans="1:11" ht="15" customHeight="1">
      <c r="A49" s="368"/>
      <c r="B49" s="354"/>
      <c r="C49" s="354"/>
      <c r="D49" s="354"/>
      <c r="E49" s="354"/>
      <c r="F49" s="354"/>
      <c r="G49" s="354"/>
      <c r="H49" s="354"/>
      <c r="I49" s="165"/>
      <c r="J49" s="354"/>
      <c r="K49" s="354"/>
    </row>
    <row r="50" spans="1:11" ht="15" customHeight="1">
      <c r="A50" s="368"/>
      <c r="B50" s="354"/>
      <c r="C50" s="354"/>
      <c r="D50" s="354"/>
      <c r="E50" s="354"/>
      <c r="F50" s="354"/>
      <c r="G50" s="354"/>
      <c r="H50" s="354"/>
      <c r="I50" s="165"/>
      <c r="J50" s="354"/>
      <c r="K50" s="354"/>
    </row>
    <row r="51" spans="1:11" ht="15" customHeight="1">
      <c r="A51" s="368"/>
      <c r="B51" s="354"/>
      <c r="C51" s="354"/>
      <c r="D51" s="354"/>
      <c r="E51" s="354"/>
      <c r="F51" s="354"/>
      <c r="G51" s="354"/>
      <c r="H51" s="354"/>
      <c r="I51" s="165"/>
      <c r="J51" s="354"/>
      <c r="K51" s="354"/>
    </row>
    <row r="52" spans="1:11" ht="15" customHeight="1">
      <c r="A52" s="368"/>
      <c r="B52" s="354"/>
      <c r="C52" s="354"/>
      <c r="D52" s="354"/>
      <c r="E52" s="354"/>
      <c r="F52" s="354"/>
      <c r="G52" s="354"/>
      <c r="H52" s="354"/>
      <c r="I52" s="165"/>
      <c r="J52" s="354"/>
      <c r="K52" s="354"/>
    </row>
    <row r="53" spans="1:11" ht="15" customHeight="1">
      <c r="A53" s="368"/>
      <c r="B53" s="354"/>
      <c r="C53" s="354"/>
      <c r="D53" s="354"/>
      <c r="E53" s="354"/>
      <c r="F53" s="354"/>
      <c r="G53" s="354"/>
      <c r="H53" s="354"/>
      <c r="I53" s="165"/>
      <c r="J53" s="354"/>
      <c r="K53" s="354"/>
    </row>
    <row r="54" spans="1:11">
      <c r="A54" s="368"/>
      <c r="B54" s="354"/>
      <c r="C54" s="354"/>
      <c r="D54" s="354"/>
      <c r="E54" s="354"/>
      <c r="F54" s="354"/>
      <c r="G54" s="354"/>
      <c r="H54" s="354"/>
      <c r="I54" s="165"/>
      <c r="J54" s="354"/>
      <c r="K54" s="354"/>
    </row>
    <row r="55" spans="1:11">
      <c r="A55" s="368"/>
      <c r="B55" s="354"/>
      <c r="C55" s="354"/>
      <c r="D55" s="354"/>
      <c r="E55" s="354"/>
      <c r="F55" s="354"/>
      <c r="G55" s="354"/>
      <c r="H55" s="354"/>
      <c r="I55" s="165"/>
      <c r="J55" s="354"/>
      <c r="K55" s="354"/>
    </row>
    <row r="56" spans="1:11">
      <c r="A56" s="368"/>
      <c r="B56" s="354"/>
      <c r="C56" s="354"/>
      <c r="D56" s="354"/>
      <c r="E56" s="354"/>
      <c r="F56" s="354"/>
      <c r="G56" s="354"/>
      <c r="H56" s="354"/>
      <c r="I56" s="165"/>
      <c r="J56" s="354"/>
      <c r="K56" s="354"/>
    </row>
    <row r="57" spans="1:11">
      <c r="A57" s="368"/>
      <c r="B57" s="354"/>
      <c r="C57" s="354"/>
      <c r="D57" s="354"/>
      <c r="E57" s="354"/>
      <c r="F57" s="354"/>
      <c r="G57" s="354"/>
      <c r="H57" s="354"/>
      <c r="I57" s="165"/>
      <c r="J57" s="354"/>
      <c r="K57" s="354"/>
    </row>
    <row r="58" spans="1:11">
      <c r="A58" s="368"/>
      <c r="B58" s="354"/>
      <c r="C58" s="354"/>
      <c r="D58" s="354"/>
      <c r="E58" s="354"/>
      <c r="F58" s="354"/>
      <c r="G58" s="354"/>
      <c r="H58" s="354"/>
      <c r="I58" s="165"/>
      <c r="J58" s="354"/>
      <c r="K58" s="354"/>
    </row>
    <row r="59" spans="1:11">
      <c r="A59" s="368"/>
      <c r="B59" s="354"/>
      <c r="C59" s="354"/>
      <c r="D59" s="354"/>
      <c r="E59" s="354"/>
      <c r="F59" s="354"/>
      <c r="G59" s="354"/>
      <c r="H59" s="354"/>
      <c r="I59" s="165"/>
      <c r="J59" s="354"/>
      <c r="K59" s="354"/>
    </row>
    <row r="60" spans="1:11">
      <c r="A60" s="368"/>
      <c r="B60" s="354"/>
      <c r="C60" s="354"/>
      <c r="D60" s="354"/>
      <c r="E60" s="354"/>
      <c r="F60" s="354"/>
      <c r="G60" s="354"/>
      <c r="H60" s="354"/>
      <c r="I60" s="165"/>
      <c r="J60" s="354"/>
      <c r="K60" s="354"/>
    </row>
    <row r="61" spans="1:11">
      <c r="A61" s="368"/>
      <c r="B61" s="354"/>
      <c r="C61" s="354"/>
      <c r="D61" s="354"/>
      <c r="E61" s="354"/>
      <c r="F61" s="354"/>
      <c r="G61" s="354"/>
      <c r="H61" s="354"/>
      <c r="I61" s="165"/>
      <c r="J61" s="354"/>
      <c r="K61" s="354"/>
    </row>
    <row r="62" spans="1:11">
      <c r="A62" s="368"/>
      <c r="B62" s="354"/>
      <c r="C62" s="354"/>
      <c r="D62" s="354"/>
      <c r="E62" s="354"/>
      <c r="F62" s="354"/>
      <c r="G62" s="354"/>
      <c r="H62" s="354"/>
      <c r="I62" s="165"/>
      <c r="J62" s="354"/>
      <c r="K62" s="354"/>
    </row>
    <row r="63" spans="1:11">
      <c r="A63" s="368"/>
      <c r="B63" s="354"/>
      <c r="C63" s="354"/>
      <c r="D63" s="354"/>
      <c r="E63" s="354"/>
      <c r="F63" s="354"/>
      <c r="G63" s="354"/>
      <c r="H63" s="354"/>
      <c r="I63" s="165"/>
      <c r="J63" s="354"/>
      <c r="K63" s="354"/>
    </row>
    <row r="64" spans="1:11">
      <c r="A64" s="368"/>
      <c r="B64" s="354"/>
      <c r="C64" s="354"/>
      <c r="D64" s="354"/>
      <c r="E64" s="354"/>
      <c r="F64" s="354"/>
      <c r="G64" s="354"/>
      <c r="H64" s="354"/>
      <c r="I64" s="165"/>
      <c r="J64" s="354"/>
      <c r="K64" s="354"/>
    </row>
    <row r="65" spans="1:11">
      <c r="A65" s="368"/>
      <c r="B65" s="354"/>
      <c r="C65" s="354"/>
      <c r="D65" s="354"/>
      <c r="E65" s="354"/>
      <c r="F65" s="354"/>
      <c r="G65" s="354"/>
      <c r="H65" s="354"/>
      <c r="I65" s="165"/>
      <c r="J65" s="354"/>
      <c r="K65" s="354"/>
    </row>
    <row r="66" spans="1:11">
      <c r="A66" s="368"/>
      <c r="B66" s="354"/>
      <c r="C66" s="354"/>
      <c r="D66" s="354"/>
      <c r="E66" s="354"/>
      <c r="F66" s="354"/>
      <c r="G66" s="354"/>
      <c r="H66" s="354"/>
      <c r="I66" s="165"/>
      <c r="J66" s="354"/>
      <c r="K66" s="354"/>
    </row>
    <row r="67" spans="1:11">
      <c r="A67" s="368"/>
      <c r="B67" s="354"/>
      <c r="C67" s="354"/>
      <c r="D67" s="354"/>
      <c r="E67" s="354"/>
      <c r="F67" s="354"/>
      <c r="G67" s="354"/>
      <c r="H67" s="354"/>
      <c r="I67" s="165"/>
      <c r="J67" s="354"/>
      <c r="K67" s="354"/>
    </row>
    <row r="68" spans="1:11">
      <c r="A68" s="368"/>
      <c r="B68" s="354"/>
      <c r="C68" s="354"/>
      <c r="D68" s="354"/>
      <c r="E68" s="354"/>
      <c r="F68" s="354"/>
      <c r="G68" s="354"/>
      <c r="H68" s="354"/>
      <c r="I68" s="165"/>
      <c r="J68" s="354"/>
      <c r="K68" s="354"/>
    </row>
    <row r="69" spans="1:11">
      <c r="A69" s="368"/>
      <c r="B69" s="354"/>
      <c r="C69" s="354"/>
      <c r="D69" s="354"/>
      <c r="E69" s="354"/>
      <c r="F69" s="354"/>
      <c r="G69" s="354"/>
      <c r="H69" s="354"/>
      <c r="I69" s="165"/>
      <c r="J69" s="354"/>
      <c r="K69" s="354"/>
    </row>
    <row r="70" spans="1:11">
      <c r="A70" s="368"/>
      <c r="B70" s="354"/>
      <c r="C70" s="354"/>
      <c r="D70" s="354"/>
      <c r="E70" s="354"/>
      <c r="F70" s="354"/>
      <c r="G70" s="354"/>
      <c r="H70" s="354"/>
      <c r="I70" s="165"/>
      <c r="J70" s="354"/>
      <c r="K70" s="354"/>
    </row>
    <row r="71" spans="1:11">
      <c r="A71" s="368"/>
      <c r="B71" s="354"/>
      <c r="C71" s="354"/>
      <c r="D71" s="354"/>
      <c r="E71" s="354"/>
      <c r="F71" s="354"/>
      <c r="G71" s="354"/>
      <c r="H71" s="354"/>
      <c r="I71" s="165"/>
      <c r="J71" s="354"/>
      <c r="K71" s="354"/>
    </row>
    <row r="72" spans="1:11">
      <c r="A72" s="368"/>
      <c r="B72" s="354"/>
      <c r="C72" s="354"/>
      <c r="D72" s="354"/>
      <c r="E72" s="354"/>
      <c r="F72" s="354"/>
      <c r="G72" s="354"/>
      <c r="H72" s="354"/>
      <c r="I72" s="165"/>
      <c r="J72" s="354"/>
      <c r="K72" s="354"/>
    </row>
    <row r="73" spans="1:11">
      <c r="A73" s="368"/>
      <c r="B73" s="354"/>
      <c r="C73" s="354"/>
      <c r="D73" s="354"/>
      <c r="E73" s="354"/>
      <c r="F73" s="354"/>
      <c r="G73" s="354"/>
      <c r="H73" s="354"/>
      <c r="I73" s="165"/>
      <c r="J73" s="354"/>
      <c r="K73" s="354"/>
    </row>
    <row r="74" spans="1:11">
      <c r="A74" s="368"/>
      <c r="B74" s="354"/>
      <c r="C74" s="354"/>
      <c r="D74" s="354"/>
      <c r="E74" s="354"/>
      <c r="F74" s="354"/>
      <c r="G74" s="354"/>
      <c r="H74" s="354"/>
      <c r="I74" s="165"/>
      <c r="J74" s="354"/>
      <c r="K74" s="354"/>
    </row>
    <row r="75" spans="1:11">
      <c r="A75" s="368"/>
      <c r="B75" s="354"/>
      <c r="C75" s="354"/>
      <c r="D75" s="354"/>
      <c r="E75" s="354"/>
      <c r="F75" s="354"/>
      <c r="G75" s="354"/>
      <c r="H75" s="354"/>
      <c r="I75" s="165"/>
      <c r="J75" s="354"/>
      <c r="K75" s="354"/>
    </row>
    <row r="76" spans="1:11">
      <c r="A76" s="368"/>
      <c r="B76" s="354"/>
      <c r="C76" s="354"/>
      <c r="D76" s="354"/>
      <c r="E76" s="354"/>
      <c r="F76" s="354"/>
      <c r="G76" s="354"/>
      <c r="H76" s="354"/>
      <c r="I76" s="165"/>
      <c r="J76" s="354"/>
      <c r="K76" s="354"/>
    </row>
    <row r="77" spans="1:11">
      <c r="A77" s="368"/>
      <c r="B77" s="354"/>
      <c r="C77" s="354"/>
      <c r="D77" s="354"/>
      <c r="E77" s="354"/>
      <c r="F77" s="354"/>
      <c r="G77" s="354"/>
      <c r="H77" s="354"/>
      <c r="I77" s="165"/>
      <c r="J77" s="354"/>
      <c r="K77" s="354"/>
    </row>
    <row r="78" spans="1:11">
      <c r="A78" s="368"/>
      <c r="B78" s="354"/>
      <c r="C78" s="354"/>
      <c r="D78" s="354"/>
      <c r="E78" s="354"/>
      <c r="F78" s="354"/>
      <c r="G78" s="354"/>
      <c r="H78" s="354"/>
      <c r="I78" s="165"/>
      <c r="J78" s="354"/>
      <c r="K78" s="354"/>
    </row>
    <row r="79" spans="1:11">
      <c r="A79" s="368"/>
      <c r="B79" s="354"/>
      <c r="C79" s="354"/>
      <c r="D79" s="354"/>
      <c r="E79" s="354"/>
      <c r="F79" s="354"/>
      <c r="G79" s="354"/>
      <c r="H79" s="354"/>
      <c r="I79" s="165"/>
      <c r="J79" s="354"/>
      <c r="K79" s="354"/>
    </row>
    <row r="80" spans="1:11">
      <c r="A80" s="368"/>
      <c r="B80" s="354"/>
      <c r="C80" s="354"/>
      <c r="D80" s="354"/>
      <c r="E80" s="354"/>
      <c r="F80" s="354"/>
      <c r="G80" s="354"/>
      <c r="H80" s="354"/>
      <c r="I80" s="165"/>
      <c r="J80" s="354"/>
      <c r="K80" s="354"/>
    </row>
    <row r="81" spans="1:11">
      <c r="A81" s="368"/>
      <c r="B81" s="354"/>
      <c r="C81" s="354"/>
      <c r="D81" s="354"/>
      <c r="E81" s="354"/>
      <c r="F81" s="354"/>
      <c r="G81" s="354"/>
      <c r="H81" s="354"/>
      <c r="I81" s="165"/>
      <c r="J81" s="354"/>
      <c r="K81" s="354"/>
    </row>
    <row r="82" spans="1:11">
      <c r="A82" s="368"/>
      <c r="B82" s="354"/>
      <c r="C82" s="354"/>
      <c r="D82" s="354"/>
      <c r="E82" s="354"/>
      <c r="F82" s="354"/>
      <c r="G82" s="354"/>
      <c r="H82" s="354"/>
      <c r="I82" s="165"/>
      <c r="J82" s="354"/>
      <c r="K82" s="354"/>
    </row>
    <row r="83" spans="1:11">
      <c r="A83" s="368"/>
      <c r="B83" s="354"/>
      <c r="C83" s="354"/>
      <c r="D83" s="354"/>
      <c r="E83" s="354"/>
      <c r="F83" s="354"/>
      <c r="G83" s="354"/>
      <c r="H83" s="354"/>
      <c r="I83" s="165"/>
      <c r="J83" s="354"/>
      <c r="K83" s="354"/>
    </row>
    <row r="84" spans="1:11">
      <c r="A84" s="368"/>
      <c r="B84" s="354"/>
      <c r="C84" s="354"/>
      <c r="D84" s="354"/>
      <c r="E84" s="354"/>
      <c r="F84" s="354"/>
      <c r="G84" s="354"/>
      <c r="H84" s="354"/>
      <c r="I84" s="165"/>
      <c r="J84" s="354"/>
      <c r="K84" s="354"/>
    </row>
    <row r="85" spans="1:11">
      <c r="A85" s="368"/>
      <c r="B85" s="354"/>
      <c r="C85" s="354"/>
      <c r="D85" s="354"/>
      <c r="E85" s="354"/>
      <c r="F85" s="354"/>
      <c r="G85" s="354"/>
      <c r="H85" s="354"/>
      <c r="I85" s="165"/>
      <c r="J85" s="354"/>
      <c r="K85" s="354"/>
    </row>
    <row r="86" spans="1:11">
      <c r="A86" s="368"/>
      <c r="B86" s="354"/>
      <c r="C86" s="354"/>
      <c r="D86" s="354"/>
      <c r="E86" s="354"/>
      <c r="F86" s="354"/>
      <c r="G86" s="354"/>
      <c r="H86" s="354"/>
      <c r="I86" s="165"/>
      <c r="J86" s="354"/>
      <c r="K86" s="354"/>
    </row>
    <row r="87" spans="1:11">
      <c r="A87" s="368"/>
      <c r="B87" s="354"/>
      <c r="C87" s="354"/>
      <c r="D87" s="354"/>
      <c r="E87" s="354"/>
      <c r="F87" s="354"/>
      <c r="G87" s="354"/>
      <c r="H87" s="354"/>
      <c r="I87" s="165"/>
      <c r="J87" s="354"/>
      <c r="K87" s="354"/>
    </row>
    <row r="88" spans="1:11">
      <c r="A88" s="368"/>
      <c r="B88" s="354"/>
      <c r="C88" s="354"/>
      <c r="D88" s="354"/>
      <c r="E88" s="354"/>
      <c r="F88" s="354"/>
      <c r="G88" s="354"/>
      <c r="H88" s="354"/>
      <c r="I88" s="165"/>
      <c r="J88" s="354"/>
      <c r="K88" s="354"/>
    </row>
    <row r="89" spans="1:11">
      <c r="A89" s="368"/>
      <c r="B89" s="354"/>
      <c r="C89" s="354"/>
      <c r="D89" s="354"/>
      <c r="E89" s="354"/>
      <c r="F89" s="354"/>
      <c r="G89" s="354"/>
      <c r="H89" s="354"/>
      <c r="I89" s="165"/>
      <c r="J89" s="354"/>
      <c r="K89" s="354"/>
    </row>
    <row r="90" spans="1:11">
      <c r="A90" s="368"/>
      <c r="B90" s="354"/>
      <c r="C90" s="354"/>
      <c r="D90" s="354"/>
      <c r="E90" s="354"/>
      <c r="F90" s="354"/>
      <c r="G90" s="354"/>
      <c r="H90" s="354"/>
      <c r="I90" s="165"/>
      <c r="J90" s="354"/>
      <c r="K90" s="354"/>
    </row>
    <row r="91" spans="1:11">
      <c r="A91" s="368"/>
      <c r="B91" s="354"/>
      <c r="C91" s="354"/>
      <c r="D91" s="354"/>
      <c r="E91" s="354"/>
      <c r="F91" s="354"/>
      <c r="G91" s="354"/>
      <c r="H91" s="354"/>
      <c r="I91" s="165"/>
      <c r="J91" s="354"/>
      <c r="K91" s="354"/>
    </row>
    <row r="92" spans="1:11">
      <c r="A92" s="368"/>
      <c r="B92" s="354"/>
      <c r="C92" s="354"/>
      <c r="D92" s="354"/>
      <c r="E92" s="354"/>
      <c r="F92" s="354"/>
      <c r="G92" s="354"/>
      <c r="H92" s="354"/>
      <c r="I92" s="165"/>
      <c r="J92" s="354"/>
      <c r="K92" s="354"/>
    </row>
    <row r="93" spans="1:11">
      <c r="A93" s="368"/>
      <c r="B93" s="354"/>
      <c r="C93" s="354"/>
      <c r="D93" s="354"/>
      <c r="E93" s="354"/>
      <c r="F93" s="354"/>
      <c r="G93" s="354"/>
      <c r="H93" s="354"/>
      <c r="I93" s="165"/>
      <c r="J93" s="354"/>
      <c r="K93" s="354"/>
    </row>
    <row r="94" spans="1:11">
      <c r="A94" s="368"/>
      <c r="B94" s="354"/>
      <c r="C94" s="354"/>
      <c r="D94" s="354"/>
      <c r="E94" s="354"/>
      <c r="F94" s="354"/>
      <c r="G94" s="354"/>
      <c r="H94" s="354"/>
      <c r="I94" s="165"/>
      <c r="J94" s="354"/>
      <c r="K94" s="354"/>
    </row>
    <row r="95" spans="1:11">
      <c r="A95" s="368"/>
      <c r="B95" s="354"/>
      <c r="C95" s="354"/>
      <c r="D95" s="354"/>
      <c r="E95" s="354"/>
      <c r="F95" s="354"/>
      <c r="G95" s="354"/>
      <c r="H95" s="354"/>
      <c r="I95" s="165"/>
      <c r="J95" s="354"/>
      <c r="K95" s="354"/>
    </row>
    <row r="96" spans="1:11">
      <c r="A96" s="368"/>
      <c r="B96" s="354"/>
      <c r="C96" s="354"/>
      <c r="D96" s="354"/>
      <c r="E96" s="354"/>
      <c r="F96" s="354"/>
      <c r="G96" s="354"/>
      <c r="H96" s="354"/>
      <c r="I96" s="165"/>
      <c r="J96" s="354"/>
      <c r="K96" s="354"/>
    </row>
    <row r="97" spans="1:11">
      <c r="A97" s="368"/>
      <c r="B97" s="354"/>
      <c r="C97" s="354"/>
      <c r="D97" s="354"/>
      <c r="E97" s="354"/>
      <c r="F97" s="354"/>
      <c r="G97" s="354"/>
      <c r="H97" s="354"/>
      <c r="I97" s="165"/>
      <c r="J97" s="354"/>
      <c r="K97" s="354"/>
    </row>
    <row r="98" spans="1:11">
      <c r="A98" s="368"/>
      <c r="B98" s="354"/>
      <c r="C98" s="354"/>
      <c r="D98" s="354"/>
      <c r="E98" s="354"/>
      <c r="F98" s="354"/>
      <c r="G98" s="354"/>
      <c r="H98" s="354"/>
      <c r="I98" s="165"/>
      <c r="J98" s="354"/>
      <c r="K98" s="354"/>
    </row>
    <row r="99" spans="1:11">
      <c r="A99" s="368"/>
      <c r="B99" s="354"/>
      <c r="C99" s="354"/>
      <c r="D99" s="354"/>
      <c r="E99" s="354"/>
      <c r="F99" s="354"/>
      <c r="G99" s="354"/>
      <c r="H99" s="354"/>
      <c r="I99" s="165"/>
      <c r="J99" s="354"/>
      <c r="K99" s="354"/>
    </row>
    <row r="100" spans="1:11">
      <c r="A100" s="368"/>
      <c r="B100" s="354"/>
      <c r="C100" s="354"/>
      <c r="D100" s="354"/>
      <c r="E100" s="354"/>
      <c r="F100" s="354"/>
      <c r="G100" s="354"/>
      <c r="H100" s="354"/>
      <c r="I100" s="165"/>
      <c r="J100" s="354"/>
      <c r="K100" s="354"/>
    </row>
    <row r="101" spans="1:11">
      <c r="A101" s="368"/>
      <c r="B101" s="354"/>
      <c r="C101" s="354"/>
      <c r="D101" s="354"/>
      <c r="E101" s="354"/>
      <c r="F101" s="354"/>
      <c r="G101" s="354"/>
      <c r="H101" s="354"/>
      <c r="I101" s="165"/>
      <c r="J101" s="354"/>
      <c r="K101" s="354"/>
    </row>
    <row r="102" spans="1:11">
      <c r="A102" s="368"/>
      <c r="B102" s="354"/>
      <c r="C102" s="354"/>
      <c r="D102" s="354"/>
      <c r="E102" s="354"/>
      <c r="F102" s="354"/>
      <c r="G102" s="354"/>
      <c r="H102" s="354"/>
      <c r="I102" s="165"/>
      <c r="J102" s="354"/>
      <c r="K102" s="354"/>
    </row>
    <row r="103" spans="1:11">
      <c r="A103" s="368"/>
      <c r="B103" s="354"/>
      <c r="C103" s="354"/>
      <c r="D103" s="354"/>
      <c r="E103" s="354"/>
      <c r="F103" s="354"/>
      <c r="G103" s="354"/>
      <c r="H103" s="354"/>
      <c r="I103" s="165"/>
      <c r="J103" s="354"/>
      <c r="K103" s="354"/>
    </row>
    <row r="104" spans="1:11">
      <c r="A104" s="368"/>
      <c r="B104" s="354"/>
      <c r="C104" s="354"/>
      <c r="D104" s="354"/>
      <c r="E104" s="354"/>
      <c r="F104" s="354"/>
      <c r="G104" s="354"/>
      <c r="H104" s="354"/>
      <c r="I104" s="165"/>
      <c r="J104" s="354"/>
      <c r="K104" s="354"/>
    </row>
    <row r="105" spans="1:11">
      <c r="A105" s="368"/>
      <c r="B105" s="354"/>
      <c r="C105" s="354"/>
      <c r="D105" s="354"/>
      <c r="E105" s="354"/>
      <c r="F105" s="354"/>
      <c r="G105" s="354"/>
      <c r="H105" s="354"/>
      <c r="I105" s="165"/>
      <c r="J105" s="354"/>
      <c r="K105" s="354"/>
    </row>
    <row r="106" spans="1:11">
      <c r="A106" s="368"/>
      <c r="B106" s="354"/>
      <c r="C106" s="354"/>
      <c r="D106" s="354"/>
      <c r="E106" s="354"/>
      <c r="F106" s="354"/>
      <c r="G106" s="354"/>
      <c r="H106" s="354"/>
      <c r="I106" s="165"/>
      <c r="J106" s="354"/>
      <c r="K106" s="354"/>
    </row>
    <row r="107" spans="1:11">
      <c r="A107" s="368"/>
      <c r="B107" s="354"/>
      <c r="C107" s="354"/>
      <c r="D107" s="354"/>
      <c r="E107" s="354"/>
      <c r="F107" s="354"/>
      <c r="G107" s="354"/>
      <c r="H107" s="354"/>
      <c r="I107" s="165"/>
      <c r="J107" s="354"/>
      <c r="K107" s="354"/>
    </row>
    <row r="108" spans="1:11">
      <c r="A108" s="368"/>
      <c r="B108" s="354"/>
      <c r="C108" s="354"/>
      <c r="D108" s="354"/>
      <c r="E108" s="354"/>
      <c r="F108" s="354"/>
      <c r="G108" s="354"/>
      <c r="H108" s="354"/>
      <c r="I108" s="165"/>
      <c r="J108" s="354"/>
      <c r="K108" s="354"/>
    </row>
    <row r="109" spans="1:11">
      <c r="A109" s="368"/>
      <c r="B109" s="354"/>
      <c r="C109" s="354"/>
      <c r="D109" s="354"/>
      <c r="E109" s="354"/>
      <c r="F109" s="354"/>
      <c r="G109" s="354"/>
      <c r="H109" s="354"/>
      <c r="I109" s="165"/>
      <c r="J109" s="354"/>
      <c r="K109" s="354"/>
    </row>
    <row r="110" spans="1:11">
      <c r="A110" s="368"/>
      <c r="B110" s="354"/>
      <c r="C110" s="354"/>
      <c r="D110" s="354"/>
      <c r="E110" s="354"/>
      <c r="F110" s="354"/>
      <c r="G110" s="354"/>
      <c r="H110" s="354"/>
      <c r="I110" s="165"/>
      <c r="J110" s="354"/>
      <c r="K110" s="354"/>
    </row>
    <row r="111" spans="1:11">
      <c r="A111" s="368"/>
      <c r="B111" s="354"/>
      <c r="C111" s="354"/>
      <c r="D111" s="354"/>
      <c r="E111" s="354"/>
      <c r="F111" s="354"/>
      <c r="G111" s="354"/>
      <c r="H111" s="354"/>
      <c r="I111" s="165"/>
      <c r="J111" s="354"/>
      <c r="K111" s="354"/>
    </row>
    <row r="112" spans="1:11">
      <c r="A112" s="368"/>
      <c r="B112" s="354"/>
      <c r="C112" s="354"/>
      <c r="D112" s="354"/>
      <c r="E112" s="354"/>
      <c r="F112" s="354"/>
      <c r="G112" s="354"/>
      <c r="H112" s="354"/>
      <c r="I112" s="165"/>
      <c r="J112" s="354"/>
      <c r="K112" s="354"/>
    </row>
    <row r="113" spans="1:11">
      <c r="A113" s="368"/>
      <c r="B113" s="354"/>
      <c r="C113" s="354"/>
      <c r="D113" s="354"/>
      <c r="E113" s="354"/>
      <c r="F113" s="354"/>
      <c r="G113" s="354"/>
      <c r="H113" s="354"/>
      <c r="I113" s="165"/>
      <c r="J113" s="354"/>
      <c r="K113" s="354"/>
    </row>
    <row r="114" spans="1:11">
      <c r="A114" s="368"/>
      <c r="B114" s="354"/>
      <c r="C114" s="354"/>
      <c r="D114" s="354"/>
      <c r="E114" s="354"/>
      <c r="F114" s="354"/>
      <c r="G114" s="354"/>
      <c r="H114" s="354"/>
      <c r="I114" s="165"/>
      <c r="J114" s="354"/>
      <c r="K114" s="354"/>
    </row>
    <row r="115" spans="1:11">
      <c r="A115" s="368"/>
      <c r="B115" s="354"/>
      <c r="C115" s="354"/>
      <c r="D115" s="354"/>
      <c r="E115" s="354"/>
      <c r="F115" s="354"/>
      <c r="G115" s="354"/>
      <c r="H115" s="354"/>
      <c r="I115" s="165"/>
      <c r="J115" s="354"/>
      <c r="K115" s="354"/>
    </row>
    <row r="116" spans="1:11">
      <c r="A116" s="368"/>
      <c r="B116" s="354"/>
      <c r="C116" s="354"/>
      <c r="D116" s="354"/>
      <c r="E116" s="354"/>
      <c r="F116" s="354"/>
      <c r="G116" s="354"/>
      <c r="H116" s="354"/>
      <c r="I116" s="165"/>
      <c r="J116" s="354"/>
      <c r="K116" s="354"/>
    </row>
    <row r="117" spans="1:11">
      <c r="A117" s="368"/>
      <c r="B117" s="354"/>
      <c r="C117" s="354"/>
      <c r="D117" s="354"/>
      <c r="E117" s="354"/>
      <c r="F117" s="354"/>
      <c r="G117" s="354"/>
      <c r="H117" s="354"/>
      <c r="I117" s="165"/>
      <c r="J117" s="354"/>
      <c r="K117" s="354"/>
    </row>
    <row r="118" spans="1:11">
      <c r="A118" s="368"/>
      <c r="B118" s="354"/>
      <c r="C118" s="354"/>
      <c r="D118" s="354"/>
      <c r="E118" s="354"/>
      <c r="F118" s="354"/>
      <c r="G118" s="354"/>
      <c r="H118" s="354"/>
      <c r="I118" s="165"/>
      <c r="J118" s="354"/>
      <c r="K118" s="354"/>
    </row>
    <row r="119" spans="1:11">
      <c r="A119" s="368"/>
      <c r="B119" s="354"/>
      <c r="C119" s="354"/>
      <c r="D119" s="354"/>
      <c r="E119" s="354"/>
      <c r="F119" s="354"/>
      <c r="G119" s="354"/>
      <c r="H119" s="354"/>
      <c r="I119" s="165"/>
      <c r="J119" s="354"/>
      <c r="K119" s="354"/>
    </row>
    <row r="120" spans="1:11">
      <c r="A120" s="368"/>
      <c r="B120" s="354"/>
      <c r="C120" s="354"/>
      <c r="D120" s="354"/>
      <c r="E120" s="354"/>
      <c r="F120" s="354"/>
      <c r="G120" s="354"/>
      <c r="H120" s="354"/>
      <c r="I120" s="165"/>
      <c r="J120" s="354"/>
      <c r="K120" s="354"/>
    </row>
    <row r="121" spans="1:11">
      <c r="A121" s="368"/>
      <c r="B121" s="354"/>
      <c r="C121" s="354"/>
      <c r="D121" s="354"/>
      <c r="E121" s="354"/>
      <c r="F121" s="354"/>
      <c r="G121" s="354"/>
      <c r="H121" s="354"/>
      <c r="I121" s="165"/>
      <c r="J121" s="354"/>
      <c r="K121" s="354"/>
    </row>
    <row r="122" spans="1:11">
      <c r="A122" s="368"/>
      <c r="B122" s="354"/>
      <c r="C122" s="354"/>
      <c r="D122" s="354"/>
      <c r="E122" s="354"/>
      <c r="F122" s="354"/>
      <c r="G122" s="354"/>
      <c r="H122" s="354"/>
      <c r="I122" s="165"/>
      <c r="J122" s="354"/>
      <c r="K122" s="354"/>
    </row>
    <row r="123" spans="1:11">
      <c r="A123" s="368"/>
      <c r="B123" s="354"/>
      <c r="C123" s="354"/>
      <c r="D123" s="354"/>
      <c r="E123" s="354"/>
      <c r="F123" s="354"/>
      <c r="G123" s="354"/>
      <c r="H123" s="354"/>
      <c r="I123" s="165"/>
      <c r="J123" s="354"/>
      <c r="K123" s="354"/>
    </row>
    <row r="124" spans="1:11">
      <c r="A124" s="368"/>
      <c r="B124" s="354"/>
      <c r="C124" s="354"/>
      <c r="D124" s="354"/>
      <c r="E124" s="354"/>
      <c r="F124" s="354"/>
      <c r="G124" s="354"/>
      <c r="H124" s="354"/>
      <c r="I124" s="165"/>
      <c r="J124" s="354"/>
      <c r="K124" s="354"/>
    </row>
    <row r="125" spans="1:11">
      <c r="A125" s="368"/>
      <c r="B125" s="354"/>
      <c r="C125" s="354"/>
      <c r="D125" s="354"/>
      <c r="E125" s="354"/>
      <c r="F125" s="354"/>
      <c r="G125" s="354"/>
      <c r="H125" s="354"/>
      <c r="I125" s="165"/>
      <c r="J125" s="354"/>
      <c r="K125" s="354"/>
    </row>
    <row r="126" spans="1:11">
      <c r="A126" s="368"/>
      <c r="B126" s="354"/>
      <c r="C126" s="354"/>
      <c r="D126" s="354"/>
      <c r="E126" s="354"/>
      <c r="F126" s="354"/>
      <c r="G126" s="354"/>
      <c r="H126" s="354"/>
      <c r="I126" s="165"/>
      <c r="J126" s="354"/>
      <c r="K126" s="354"/>
    </row>
    <row r="127" spans="1:11">
      <c r="A127" s="368"/>
      <c r="B127" s="354"/>
      <c r="C127" s="354"/>
      <c r="D127" s="354"/>
      <c r="E127" s="354"/>
      <c r="F127" s="354"/>
      <c r="G127" s="354"/>
      <c r="H127" s="354"/>
      <c r="I127" s="165"/>
      <c r="J127" s="354"/>
      <c r="K127" s="354"/>
    </row>
    <row r="128" spans="1:11">
      <c r="A128" s="368"/>
      <c r="B128" s="354"/>
      <c r="C128" s="354"/>
      <c r="D128" s="354"/>
      <c r="E128" s="354"/>
      <c r="F128" s="354"/>
      <c r="G128" s="354"/>
      <c r="H128" s="354"/>
      <c r="I128" s="165"/>
      <c r="J128" s="354"/>
      <c r="K128" s="354"/>
    </row>
    <row r="129" spans="1:11">
      <c r="A129" s="368"/>
      <c r="B129" s="354"/>
      <c r="C129" s="354"/>
      <c r="D129" s="354"/>
      <c r="E129" s="354"/>
      <c r="F129" s="354"/>
      <c r="G129" s="354"/>
      <c r="H129" s="354"/>
      <c r="I129" s="165"/>
      <c r="J129" s="354"/>
      <c r="K129" s="354"/>
    </row>
    <row r="130" spans="1:11">
      <c r="A130" s="368"/>
      <c r="B130" s="354"/>
      <c r="C130" s="354"/>
      <c r="D130" s="354"/>
      <c r="E130" s="354"/>
      <c r="F130" s="354"/>
      <c r="G130" s="354"/>
      <c r="H130" s="354"/>
      <c r="I130" s="165"/>
      <c r="J130" s="354"/>
      <c r="K130" s="354"/>
    </row>
    <row r="131" spans="1:11">
      <c r="A131" s="368"/>
      <c r="B131" s="354"/>
      <c r="C131" s="354"/>
      <c r="D131" s="354"/>
      <c r="E131" s="354"/>
      <c r="F131" s="354"/>
      <c r="G131" s="354"/>
      <c r="H131" s="354"/>
      <c r="I131" s="165"/>
      <c r="J131" s="354"/>
      <c r="K131" s="354"/>
    </row>
    <row r="132" spans="1:11">
      <c r="A132" s="368"/>
      <c r="B132" s="354"/>
      <c r="C132" s="354"/>
      <c r="D132" s="354"/>
      <c r="E132" s="354"/>
      <c r="F132" s="354"/>
      <c r="G132" s="354"/>
      <c r="H132" s="354"/>
      <c r="I132" s="165"/>
      <c r="J132" s="354"/>
      <c r="K132" s="354"/>
    </row>
    <row r="133" spans="1:11">
      <c r="A133" s="368"/>
      <c r="B133" s="354"/>
      <c r="C133" s="354"/>
      <c r="D133" s="354"/>
      <c r="E133" s="354"/>
      <c r="F133" s="354"/>
      <c r="G133" s="354"/>
      <c r="H133" s="354"/>
      <c r="I133" s="165"/>
      <c r="J133" s="354"/>
      <c r="K133" s="354"/>
    </row>
    <row r="134" spans="1:11">
      <c r="A134" s="368"/>
      <c r="B134" s="354"/>
      <c r="C134" s="354"/>
      <c r="D134" s="354"/>
      <c r="E134" s="354"/>
      <c r="F134" s="354"/>
      <c r="G134" s="354"/>
      <c r="H134" s="354"/>
      <c r="I134" s="165"/>
      <c r="J134" s="354"/>
      <c r="K134" s="354"/>
    </row>
    <row r="135" spans="1:11">
      <c r="A135" s="368"/>
      <c r="B135" s="354"/>
      <c r="C135" s="354"/>
      <c r="D135" s="354"/>
      <c r="E135" s="354"/>
      <c r="F135" s="354"/>
      <c r="G135" s="354"/>
      <c r="H135" s="354"/>
      <c r="I135" s="165"/>
      <c r="J135" s="354"/>
      <c r="K135" s="354"/>
    </row>
    <row r="136" spans="1:11">
      <c r="A136" s="368"/>
      <c r="B136" s="354"/>
      <c r="C136" s="354"/>
      <c r="D136" s="354"/>
      <c r="E136" s="354"/>
      <c r="F136" s="354"/>
      <c r="G136" s="354"/>
      <c r="H136" s="354"/>
      <c r="I136" s="165"/>
      <c r="J136" s="354"/>
      <c r="K136" s="354"/>
    </row>
    <row r="137" spans="1:11">
      <c r="A137" s="368"/>
      <c r="B137" s="354"/>
      <c r="C137" s="354"/>
      <c r="D137" s="354"/>
      <c r="E137" s="354"/>
      <c r="F137" s="354"/>
      <c r="G137" s="354"/>
      <c r="H137" s="354"/>
      <c r="I137" s="165"/>
      <c r="J137" s="354"/>
      <c r="K137" s="354"/>
    </row>
    <row r="138" spans="1:11">
      <c r="A138" s="368"/>
      <c r="B138" s="354"/>
      <c r="C138" s="354"/>
      <c r="D138" s="354"/>
      <c r="E138" s="354"/>
      <c r="F138" s="354"/>
      <c r="G138" s="354"/>
      <c r="H138" s="354"/>
      <c r="I138" s="165"/>
      <c r="J138" s="354"/>
      <c r="K138" s="354"/>
    </row>
    <row r="139" spans="1:11">
      <c r="A139" s="368"/>
      <c r="B139" s="354"/>
      <c r="C139" s="354"/>
      <c r="D139" s="354"/>
      <c r="E139" s="354"/>
      <c r="F139" s="354"/>
      <c r="G139" s="354"/>
      <c r="H139" s="354"/>
      <c r="I139" s="165"/>
      <c r="J139" s="354"/>
      <c r="K139" s="354"/>
    </row>
    <row r="140" spans="1:11">
      <c r="A140" s="368"/>
      <c r="B140" s="354"/>
      <c r="C140" s="354"/>
      <c r="D140" s="354"/>
      <c r="E140" s="354"/>
      <c r="F140" s="354"/>
      <c r="G140" s="354"/>
      <c r="H140" s="354"/>
      <c r="I140" s="165"/>
      <c r="J140" s="354"/>
      <c r="K140" s="354"/>
    </row>
    <row r="141" spans="1:11">
      <c r="A141" s="368"/>
      <c r="B141" s="354"/>
      <c r="C141" s="354"/>
      <c r="D141" s="354"/>
      <c r="E141" s="354"/>
      <c r="F141" s="354"/>
      <c r="G141" s="354"/>
      <c r="H141" s="354"/>
      <c r="I141" s="165"/>
      <c r="J141" s="354"/>
      <c r="K141" s="354"/>
    </row>
    <row r="142" spans="1:11">
      <c r="A142" s="368"/>
      <c r="B142" s="354"/>
      <c r="C142" s="354"/>
      <c r="D142" s="354"/>
      <c r="E142" s="354"/>
      <c r="F142" s="354"/>
      <c r="G142" s="354"/>
      <c r="H142" s="354"/>
      <c r="I142" s="165"/>
      <c r="J142" s="354"/>
      <c r="K142" s="354"/>
    </row>
    <row r="143" spans="1:11">
      <c r="A143" s="368"/>
      <c r="B143" s="354"/>
      <c r="C143" s="354"/>
      <c r="D143" s="354"/>
      <c r="E143" s="354"/>
      <c r="F143" s="354"/>
      <c r="G143" s="354"/>
      <c r="H143" s="354"/>
      <c r="I143" s="165"/>
      <c r="J143" s="354"/>
      <c r="K143" s="354"/>
    </row>
    <row r="144" spans="1:11">
      <c r="A144" s="368"/>
      <c r="B144" s="354"/>
      <c r="C144" s="354"/>
      <c r="D144" s="354"/>
      <c r="E144" s="354"/>
      <c r="F144" s="354"/>
      <c r="G144" s="354"/>
      <c r="H144" s="354"/>
      <c r="I144" s="165"/>
      <c r="J144" s="354"/>
      <c r="K144" s="354"/>
    </row>
    <row r="145" spans="1:11">
      <c r="A145" s="368"/>
      <c r="B145" s="354"/>
      <c r="C145" s="354"/>
      <c r="D145" s="354"/>
      <c r="E145" s="354"/>
      <c r="F145" s="354"/>
      <c r="G145" s="354"/>
      <c r="H145" s="354"/>
      <c r="I145" s="165"/>
      <c r="J145" s="354"/>
      <c r="K145" s="354"/>
    </row>
    <row r="146" spans="1:11">
      <c r="A146" s="368"/>
      <c r="B146" s="354"/>
      <c r="C146" s="354"/>
      <c r="D146" s="354"/>
      <c r="E146" s="354"/>
      <c r="F146" s="354"/>
      <c r="G146" s="354"/>
      <c r="H146" s="354"/>
      <c r="I146" s="165"/>
      <c r="J146" s="354"/>
      <c r="K146" s="354"/>
    </row>
    <row r="147" spans="1:11">
      <c r="A147" s="368"/>
      <c r="B147" s="354"/>
      <c r="C147" s="354"/>
      <c r="D147" s="354"/>
      <c r="E147" s="354"/>
      <c r="F147" s="354"/>
      <c r="G147" s="354"/>
      <c r="H147" s="354"/>
      <c r="I147" s="165"/>
      <c r="J147" s="354"/>
      <c r="K147" s="354"/>
    </row>
    <row r="148" spans="1:11">
      <c r="A148" s="368"/>
      <c r="B148" s="354"/>
      <c r="C148" s="354"/>
      <c r="D148" s="354"/>
      <c r="E148" s="354"/>
      <c r="F148" s="354"/>
      <c r="G148" s="354"/>
      <c r="H148" s="354"/>
      <c r="I148" s="165"/>
      <c r="J148" s="354"/>
      <c r="K148" s="354"/>
    </row>
    <row r="149" spans="1:11">
      <c r="A149" s="368"/>
      <c r="B149" s="354"/>
      <c r="C149" s="354"/>
      <c r="D149" s="354"/>
      <c r="E149" s="354"/>
      <c r="F149" s="354"/>
      <c r="G149" s="354"/>
      <c r="H149" s="354"/>
      <c r="I149" s="165"/>
      <c r="J149" s="354"/>
      <c r="K149" s="354"/>
    </row>
    <row r="150" spans="1:11">
      <c r="A150" s="368"/>
      <c r="B150" s="354"/>
      <c r="C150" s="354"/>
      <c r="D150" s="354"/>
      <c r="E150" s="354"/>
      <c r="F150" s="354"/>
      <c r="G150" s="354"/>
      <c r="H150" s="354"/>
      <c r="I150" s="165"/>
      <c r="J150" s="354"/>
      <c r="K150" s="354"/>
    </row>
    <row r="151" spans="1:11">
      <c r="A151" s="368"/>
      <c r="B151" s="354"/>
      <c r="C151" s="354"/>
      <c r="D151" s="354"/>
      <c r="E151" s="354"/>
      <c r="F151" s="354"/>
      <c r="G151" s="354"/>
      <c r="H151" s="354"/>
      <c r="I151" s="165"/>
      <c r="J151" s="354"/>
      <c r="K151" s="354"/>
    </row>
    <row r="152" spans="1:11">
      <c r="A152" s="368"/>
      <c r="B152" s="354"/>
      <c r="C152" s="354"/>
      <c r="D152" s="354"/>
      <c r="E152" s="354"/>
      <c r="F152" s="354"/>
      <c r="G152" s="354"/>
      <c r="H152" s="354"/>
      <c r="I152" s="165"/>
      <c r="J152" s="354"/>
      <c r="K152" s="354"/>
    </row>
    <row r="153" spans="1:11">
      <c r="A153" s="368"/>
      <c r="B153" s="354"/>
      <c r="C153" s="354"/>
      <c r="D153" s="354"/>
      <c r="E153" s="354"/>
      <c r="F153" s="354"/>
      <c r="G153" s="354"/>
      <c r="H153" s="354"/>
      <c r="I153" s="165"/>
      <c r="J153" s="354"/>
      <c r="K153" s="354"/>
    </row>
    <row r="154" spans="1:11">
      <c r="A154" s="368"/>
      <c r="B154" s="354"/>
      <c r="C154" s="354"/>
      <c r="D154" s="354"/>
      <c r="E154" s="354"/>
      <c r="F154" s="354"/>
      <c r="G154" s="354"/>
      <c r="H154" s="354"/>
      <c r="I154" s="165"/>
      <c r="J154" s="354"/>
      <c r="K154" s="354"/>
    </row>
    <row r="155" spans="1:11">
      <c r="A155" s="368"/>
      <c r="B155" s="354"/>
      <c r="C155" s="354"/>
      <c r="D155" s="354"/>
      <c r="E155" s="354"/>
      <c r="F155" s="354"/>
      <c r="G155" s="354"/>
      <c r="H155" s="354"/>
      <c r="I155" s="165"/>
      <c r="J155" s="354"/>
      <c r="K155" s="354"/>
    </row>
    <row r="156" spans="1:11">
      <c r="A156" s="368"/>
      <c r="B156" s="354"/>
      <c r="C156" s="354"/>
      <c r="D156" s="354"/>
      <c r="E156" s="354"/>
      <c r="F156" s="354"/>
      <c r="G156" s="354"/>
      <c r="H156" s="354"/>
      <c r="I156" s="165"/>
      <c r="J156" s="354"/>
      <c r="K156" s="354"/>
    </row>
    <row r="157" spans="1:11">
      <c r="A157" s="368"/>
      <c r="B157" s="354"/>
      <c r="C157" s="354"/>
      <c r="D157" s="354"/>
      <c r="E157" s="354"/>
      <c r="F157" s="354"/>
      <c r="G157" s="354"/>
      <c r="H157" s="354"/>
      <c r="I157" s="165"/>
      <c r="J157" s="354"/>
      <c r="K157" s="354"/>
    </row>
    <row r="158" spans="1:11">
      <c r="A158" s="368"/>
      <c r="B158" s="354"/>
      <c r="C158" s="354"/>
      <c r="D158" s="354"/>
      <c r="E158" s="354"/>
      <c r="F158" s="354"/>
      <c r="G158" s="354"/>
      <c r="H158" s="354"/>
      <c r="I158" s="165"/>
      <c r="J158" s="354"/>
      <c r="K158" s="354"/>
    </row>
    <row r="159" spans="1:11">
      <c r="A159" s="368"/>
      <c r="B159" s="354"/>
      <c r="C159" s="354"/>
      <c r="D159" s="354"/>
      <c r="E159" s="354"/>
      <c r="F159" s="354"/>
      <c r="G159" s="354"/>
      <c r="H159" s="354"/>
      <c r="I159" s="165"/>
      <c r="J159" s="354"/>
      <c r="K159" s="354"/>
    </row>
    <row r="160" spans="1:11">
      <c r="A160" s="368"/>
      <c r="B160" s="354"/>
      <c r="C160" s="354"/>
      <c r="D160" s="354"/>
      <c r="E160" s="354"/>
      <c r="F160" s="354"/>
      <c r="G160" s="354"/>
      <c r="H160" s="354"/>
      <c r="I160" s="165"/>
      <c r="J160" s="354"/>
      <c r="K160" s="354"/>
    </row>
    <row r="161" spans="1:11">
      <c r="A161" s="368"/>
      <c r="B161" s="354"/>
      <c r="C161" s="354"/>
      <c r="D161" s="354"/>
      <c r="E161" s="354"/>
      <c r="F161" s="354"/>
      <c r="G161" s="354"/>
      <c r="H161" s="354"/>
      <c r="I161" s="165"/>
      <c r="J161" s="354"/>
      <c r="K161" s="354"/>
    </row>
    <row r="162" spans="1:11">
      <c r="A162" s="368"/>
      <c r="B162" s="354"/>
      <c r="C162" s="354"/>
      <c r="D162" s="354"/>
      <c r="E162" s="354"/>
      <c r="F162" s="354"/>
      <c r="G162" s="354"/>
      <c r="H162" s="354"/>
      <c r="I162" s="165"/>
      <c r="J162" s="354"/>
      <c r="K162" s="354"/>
    </row>
    <row r="163" spans="1:11">
      <c r="A163" s="368"/>
      <c r="B163" s="354"/>
      <c r="C163" s="354"/>
      <c r="D163" s="354"/>
      <c r="E163" s="354"/>
      <c r="F163" s="354"/>
      <c r="G163" s="354"/>
      <c r="H163" s="354"/>
      <c r="I163" s="165"/>
      <c r="J163" s="354"/>
      <c r="K163" s="354"/>
    </row>
    <row r="164" spans="1:11">
      <c r="A164" s="368"/>
      <c r="B164" s="354"/>
      <c r="C164" s="354"/>
      <c r="D164" s="354"/>
      <c r="E164" s="354"/>
      <c r="F164" s="354"/>
      <c r="G164" s="354"/>
      <c r="H164" s="354"/>
      <c r="I164" s="165"/>
      <c r="J164" s="354"/>
      <c r="K164" s="354"/>
    </row>
    <row r="165" spans="1:11">
      <c r="A165" s="368"/>
      <c r="B165" s="354"/>
      <c r="C165" s="354"/>
      <c r="D165" s="354"/>
      <c r="E165" s="354"/>
      <c r="F165" s="354"/>
      <c r="G165" s="354"/>
      <c r="H165" s="354"/>
      <c r="I165" s="165"/>
      <c r="J165" s="354"/>
      <c r="K165" s="354"/>
    </row>
    <row r="166" spans="1:11">
      <c r="A166" s="368"/>
      <c r="B166" s="354"/>
      <c r="C166" s="354"/>
      <c r="D166" s="354"/>
      <c r="E166" s="354"/>
      <c r="F166" s="354"/>
      <c r="G166" s="354"/>
      <c r="H166" s="354"/>
      <c r="I166" s="165"/>
      <c r="J166" s="354"/>
      <c r="K166" s="354"/>
    </row>
    <row r="167" spans="1:11">
      <c r="A167" s="368"/>
      <c r="B167" s="354"/>
      <c r="C167" s="354"/>
      <c r="D167" s="354"/>
      <c r="E167" s="354"/>
      <c r="F167" s="354"/>
      <c r="G167" s="354"/>
      <c r="H167" s="354"/>
      <c r="I167" s="165"/>
      <c r="J167" s="354"/>
      <c r="K167" s="354"/>
    </row>
    <row r="168" spans="1:11">
      <c r="A168" s="368"/>
      <c r="B168" s="354"/>
      <c r="C168" s="354"/>
      <c r="D168" s="354"/>
      <c r="E168" s="354"/>
      <c r="F168" s="354"/>
      <c r="G168" s="354"/>
      <c r="H168" s="354"/>
      <c r="I168" s="165"/>
      <c r="J168" s="354"/>
      <c r="K168" s="354"/>
    </row>
    <row r="169" spans="1:11">
      <c r="A169" s="368"/>
      <c r="B169" s="354"/>
      <c r="C169" s="354"/>
      <c r="D169" s="354"/>
      <c r="E169" s="354"/>
      <c r="F169" s="354"/>
      <c r="G169" s="354"/>
      <c r="H169" s="354"/>
      <c r="I169" s="165"/>
      <c r="J169" s="354"/>
      <c r="K169" s="354"/>
    </row>
    <row r="170" spans="1:11">
      <c r="A170" s="368"/>
      <c r="B170" s="354"/>
      <c r="C170" s="354"/>
      <c r="D170" s="354"/>
      <c r="E170" s="354"/>
      <c r="F170" s="354"/>
      <c r="G170" s="354"/>
      <c r="H170" s="354"/>
      <c r="I170" s="165"/>
      <c r="J170" s="354"/>
      <c r="K170" s="354"/>
    </row>
    <row r="171" spans="1:11">
      <c r="A171" s="368"/>
      <c r="B171" s="354"/>
      <c r="C171" s="354"/>
      <c r="D171" s="354"/>
      <c r="E171" s="354"/>
      <c r="F171" s="354"/>
      <c r="G171" s="354"/>
      <c r="H171" s="354"/>
      <c r="I171" s="165"/>
      <c r="J171" s="354"/>
      <c r="K171" s="354"/>
    </row>
    <row r="172" spans="1:11">
      <c r="A172" s="368"/>
      <c r="B172" s="354"/>
      <c r="C172" s="354"/>
      <c r="D172" s="354"/>
      <c r="E172" s="354"/>
      <c r="F172" s="354"/>
      <c r="G172" s="354"/>
      <c r="H172" s="354"/>
      <c r="I172" s="165"/>
      <c r="J172" s="354"/>
      <c r="K172" s="354"/>
    </row>
    <row r="173" spans="1:11">
      <c r="A173" s="368"/>
      <c r="B173" s="354"/>
      <c r="C173" s="354"/>
      <c r="D173" s="354"/>
      <c r="E173" s="354"/>
      <c r="F173" s="354"/>
      <c r="G173" s="354"/>
      <c r="H173" s="354"/>
      <c r="I173" s="165"/>
      <c r="J173" s="354"/>
      <c r="K173" s="354"/>
    </row>
    <row r="174" spans="1:11">
      <c r="A174" s="368"/>
      <c r="B174" s="354"/>
      <c r="C174" s="354"/>
      <c r="D174" s="354"/>
      <c r="E174" s="354"/>
      <c r="F174" s="354"/>
      <c r="G174" s="354"/>
      <c r="H174" s="354"/>
      <c r="I174" s="165"/>
      <c r="J174" s="354"/>
      <c r="K174" s="354"/>
    </row>
    <row r="175" spans="1:11">
      <c r="A175" s="368"/>
      <c r="B175" s="354"/>
      <c r="C175" s="354"/>
      <c r="D175" s="354"/>
      <c r="E175" s="354"/>
      <c r="F175" s="354"/>
      <c r="G175" s="354"/>
      <c r="H175" s="354"/>
      <c r="I175" s="165"/>
      <c r="J175" s="354"/>
      <c r="K175" s="354"/>
    </row>
    <row r="176" spans="1:11">
      <c r="A176" s="368"/>
      <c r="B176" s="354"/>
      <c r="C176" s="354"/>
      <c r="D176" s="354"/>
      <c r="E176" s="354"/>
      <c r="F176" s="354"/>
      <c r="G176" s="354"/>
      <c r="H176" s="354"/>
      <c r="I176" s="165"/>
      <c r="J176" s="354"/>
      <c r="K176" s="354"/>
    </row>
    <row r="177" spans="1:11">
      <c r="A177" s="368"/>
      <c r="B177" s="354"/>
      <c r="C177" s="354"/>
      <c r="D177" s="354"/>
      <c r="E177" s="354"/>
      <c r="F177" s="354"/>
      <c r="G177" s="354"/>
      <c r="H177" s="354"/>
      <c r="I177" s="165"/>
      <c r="J177" s="354"/>
      <c r="K177" s="354"/>
    </row>
    <row r="178" spans="1:11">
      <c r="A178" s="368"/>
      <c r="B178" s="354"/>
      <c r="C178" s="354"/>
      <c r="D178" s="354"/>
      <c r="E178" s="354"/>
      <c r="F178" s="354"/>
      <c r="G178" s="354"/>
      <c r="H178" s="354"/>
      <c r="I178" s="165"/>
      <c r="J178" s="354"/>
      <c r="K178" s="354"/>
    </row>
    <row r="179" spans="1:11">
      <c r="A179" s="368"/>
      <c r="B179" s="354"/>
      <c r="C179" s="354"/>
      <c r="D179" s="354"/>
      <c r="E179" s="354"/>
      <c r="F179" s="354"/>
      <c r="G179" s="354"/>
      <c r="H179" s="354"/>
      <c r="I179" s="165"/>
      <c r="J179" s="354"/>
      <c r="K179" s="354"/>
    </row>
    <row r="180" spans="1:11">
      <c r="A180" s="368"/>
      <c r="B180" s="354"/>
      <c r="C180" s="354"/>
      <c r="D180" s="354"/>
      <c r="E180" s="354"/>
      <c r="F180" s="354"/>
      <c r="G180" s="354"/>
      <c r="H180" s="354"/>
      <c r="I180" s="165"/>
      <c r="J180" s="354"/>
      <c r="K180" s="354"/>
    </row>
    <row r="181" spans="1:11">
      <c r="A181" s="368"/>
      <c r="B181" s="354"/>
      <c r="C181" s="354"/>
      <c r="D181" s="354"/>
      <c r="E181" s="354"/>
      <c r="F181" s="354"/>
      <c r="G181" s="354"/>
      <c r="H181" s="354"/>
      <c r="I181" s="165"/>
      <c r="J181" s="354"/>
      <c r="K181" s="354"/>
    </row>
    <row r="182" spans="1:11">
      <c r="A182" s="368"/>
      <c r="B182" s="354"/>
      <c r="C182" s="354"/>
      <c r="D182" s="354"/>
      <c r="E182" s="354"/>
      <c r="F182" s="354"/>
      <c r="G182" s="354"/>
      <c r="H182" s="354"/>
      <c r="I182" s="165"/>
      <c r="J182" s="354"/>
      <c r="K182" s="354"/>
    </row>
    <row r="183" spans="1:11">
      <c r="A183" s="368"/>
      <c r="B183" s="354"/>
      <c r="C183" s="354"/>
      <c r="D183" s="354"/>
      <c r="E183" s="354"/>
      <c r="F183" s="354"/>
      <c r="G183" s="354"/>
      <c r="H183" s="354"/>
      <c r="I183" s="165"/>
      <c r="J183" s="354"/>
      <c r="K183" s="354"/>
    </row>
    <row r="184" spans="1:11">
      <c r="A184" s="368"/>
      <c r="B184" s="354"/>
      <c r="C184" s="354"/>
      <c r="D184" s="354"/>
      <c r="E184" s="354"/>
      <c r="F184" s="354"/>
      <c r="G184" s="354"/>
      <c r="H184" s="354"/>
      <c r="I184" s="165"/>
      <c r="J184" s="354"/>
      <c r="K184" s="354"/>
    </row>
    <row r="185" spans="1:11">
      <c r="A185" s="368"/>
      <c r="B185" s="354"/>
      <c r="C185" s="354"/>
      <c r="D185" s="354"/>
      <c r="E185" s="354"/>
      <c r="F185" s="354"/>
      <c r="G185" s="354"/>
      <c r="H185" s="354"/>
      <c r="I185" s="165"/>
      <c r="J185" s="354"/>
      <c r="K185" s="354"/>
    </row>
    <row r="186" spans="1:11">
      <c r="A186" s="368"/>
      <c r="B186" s="354"/>
      <c r="C186" s="354"/>
      <c r="D186" s="354"/>
      <c r="E186" s="354"/>
      <c r="F186" s="354"/>
      <c r="G186" s="354"/>
      <c r="H186" s="354"/>
      <c r="I186" s="165"/>
      <c r="J186" s="354"/>
      <c r="K186" s="354"/>
    </row>
    <row r="187" spans="1:11">
      <c r="A187" s="368"/>
      <c r="B187" s="354"/>
      <c r="C187" s="354"/>
      <c r="D187" s="354"/>
      <c r="E187" s="354"/>
      <c r="F187" s="354"/>
      <c r="G187" s="354"/>
      <c r="H187" s="354"/>
      <c r="I187" s="165"/>
      <c r="J187" s="354"/>
      <c r="K187" s="354"/>
    </row>
    <row r="188" spans="1:11">
      <c r="A188" s="368"/>
      <c r="B188" s="354"/>
      <c r="C188" s="354"/>
      <c r="D188" s="354"/>
      <c r="E188" s="354"/>
      <c r="F188" s="354"/>
      <c r="G188" s="354"/>
      <c r="H188" s="354"/>
      <c r="I188" s="165"/>
      <c r="J188" s="354"/>
      <c r="K188" s="354"/>
    </row>
    <row r="189" spans="1:11">
      <c r="A189" s="368"/>
      <c r="B189" s="354"/>
      <c r="C189" s="354"/>
      <c r="D189" s="354"/>
      <c r="E189" s="354"/>
      <c r="F189" s="354"/>
      <c r="G189" s="354"/>
      <c r="H189" s="354"/>
      <c r="I189" s="165"/>
      <c r="J189" s="354"/>
      <c r="K189" s="354"/>
    </row>
    <row r="190" spans="1:11">
      <c r="A190" s="368"/>
      <c r="B190" s="354"/>
      <c r="C190" s="354"/>
      <c r="D190" s="354"/>
      <c r="E190" s="354"/>
      <c r="F190" s="354"/>
      <c r="G190" s="354"/>
      <c r="H190" s="354"/>
      <c r="I190" s="165"/>
      <c r="J190" s="354"/>
      <c r="K190" s="354"/>
    </row>
    <row r="191" spans="1:11">
      <c r="A191" s="368"/>
      <c r="B191" s="354"/>
      <c r="C191" s="354"/>
      <c r="D191" s="354"/>
      <c r="E191" s="354"/>
      <c r="F191" s="354"/>
      <c r="G191" s="354"/>
      <c r="H191" s="354"/>
      <c r="I191" s="165"/>
      <c r="J191" s="354"/>
      <c r="K191" s="354"/>
    </row>
    <row r="192" spans="1:11">
      <c r="A192" s="368"/>
      <c r="B192" s="354"/>
      <c r="C192" s="354"/>
      <c r="D192" s="354"/>
      <c r="E192" s="354"/>
      <c r="F192" s="354"/>
      <c r="G192" s="354"/>
      <c r="H192" s="354"/>
      <c r="I192" s="165"/>
      <c r="J192" s="354"/>
      <c r="K192" s="354"/>
    </row>
    <row r="193" spans="1:11">
      <c r="A193" s="368"/>
      <c r="B193" s="354"/>
      <c r="C193" s="354"/>
      <c r="D193" s="354"/>
      <c r="E193" s="354"/>
      <c r="F193" s="354"/>
      <c r="G193" s="354"/>
      <c r="H193" s="354"/>
      <c r="I193" s="165"/>
      <c r="J193" s="354"/>
      <c r="K193" s="354"/>
    </row>
    <row r="194" spans="1:11">
      <c r="A194" s="368"/>
      <c r="B194" s="354"/>
      <c r="C194" s="354"/>
      <c r="D194" s="354"/>
      <c r="E194" s="354"/>
      <c r="F194" s="354"/>
      <c r="G194" s="354"/>
      <c r="H194" s="354"/>
      <c r="I194" s="165"/>
      <c r="J194" s="354"/>
      <c r="K194" s="354"/>
    </row>
    <row r="195" spans="1:11">
      <c r="A195" s="368"/>
      <c r="B195" s="354"/>
      <c r="C195" s="354"/>
      <c r="D195" s="354"/>
      <c r="E195" s="354"/>
      <c r="F195" s="354"/>
      <c r="G195" s="354"/>
      <c r="H195" s="354"/>
      <c r="I195" s="165"/>
      <c r="J195" s="354"/>
      <c r="K195" s="354"/>
    </row>
    <row r="196" spans="1:11">
      <c r="A196" s="368"/>
      <c r="B196" s="354"/>
      <c r="C196" s="354"/>
      <c r="D196" s="354"/>
      <c r="E196" s="354"/>
      <c r="F196" s="354"/>
      <c r="G196" s="354"/>
      <c r="H196" s="354"/>
      <c r="I196" s="165"/>
      <c r="J196" s="354"/>
      <c r="K196" s="354"/>
    </row>
    <row r="197" spans="1:11">
      <c r="A197" s="368"/>
      <c r="B197" s="354"/>
      <c r="C197" s="354"/>
      <c r="D197" s="354"/>
      <c r="E197" s="354"/>
      <c r="F197" s="354"/>
      <c r="G197" s="354"/>
      <c r="H197" s="354"/>
      <c r="I197" s="165"/>
      <c r="J197" s="354"/>
      <c r="K197" s="354"/>
    </row>
    <row r="198" spans="1:11">
      <c r="A198" s="368"/>
      <c r="B198" s="354"/>
      <c r="C198" s="354"/>
      <c r="D198" s="354"/>
      <c r="E198" s="354"/>
      <c r="F198" s="354"/>
      <c r="G198" s="354"/>
      <c r="H198" s="354"/>
      <c r="I198" s="165"/>
      <c r="J198" s="354"/>
      <c r="K198" s="354"/>
    </row>
    <row r="199" spans="1:11">
      <c r="A199" s="368"/>
      <c r="B199" s="354"/>
      <c r="C199" s="354"/>
      <c r="D199" s="354"/>
      <c r="E199" s="354"/>
      <c r="F199" s="354"/>
      <c r="G199" s="354"/>
      <c r="H199" s="354"/>
      <c r="I199" s="165"/>
      <c r="J199" s="354"/>
      <c r="K199" s="354"/>
    </row>
    <row r="200" spans="1:11">
      <c r="A200" s="368"/>
      <c r="B200" s="354"/>
      <c r="C200" s="354"/>
      <c r="D200" s="354"/>
      <c r="E200" s="354"/>
      <c r="F200" s="354"/>
      <c r="G200" s="354"/>
      <c r="H200" s="354"/>
      <c r="I200" s="165"/>
      <c r="J200" s="354"/>
      <c r="K200" s="354"/>
    </row>
    <row r="201" spans="1:11">
      <c r="A201" s="368"/>
      <c r="B201" s="354"/>
      <c r="C201" s="354"/>
      <c r="D201" s="354"/>
      <c r="E201" s="354"/>
      <c r="F201" s="354"/>
      <c r="G201" s="354"/>
      <c r="H201" s="354"/>
      <c r="I201" s="165"/>
      <c r="J201" s="354"/>
      <c r="K201" s="354"/>
    </row>
    <row r="202" spans="1:11">
      <c r="A202" s="368"/>
      <c r="B202" s="354"/>
      <c r="C202" s="354"/>
      <c r="D202" s="354"/>
      <c r="E202" s="354"/>
      <c r="F202" s="354"/>
      <c r="G202" s="354"/>
      <c r="H202" s="354"/>
      <c r="I202" s="165"/>
      <c r="J202" s="354"/>
      <c r="K202" s="354"/>
    </row>
    <row r="203" spans="1:11">
      <c r="A203" s="368"/>
      <c r="B203" s="354"/>
      <c r="C203" s="354"/>
      <c r="D203" s="354"/>
      <c r="E203" s="354"/>
      <c r="F203" s="354"/>
      <c r="G203" s="354"/>
      <c r="H203" s="354"/>
      <c r="I203" s="165"/>
      <c r="J203" s="354"/>
      <c r="K203" s="354"/>
    </row>
    <row r="204" spans="1:11">
      <c r="A204" s="368"/>
      <c r="B204" s="354"/>
      <c r="C204" s="354"/>
      <c r="D204" s="354"/>
      <c r="E204" s="354"/>
      <c r="F204" s="354"/>
      <c r="G204" s="354"/>
      <c r="H204" s="354"/>
      <c r="I204" s="165"/>
      <c r="J204" s="354"/>
      <c r="K204" s="354"/>
    </row>
    <row r="205" spans="1:11">
      <c r="A205" s="368"/>
      <c r="B205" s="354"/>
      <c r="C205" s="354"/>
      <c r="D205" s="354"/>
      <c r="E205" s="354"/>
      <c r="F205" s="354"/>
      <c r="G205" s="354"/>
      <c r="H205" s="354"/>
      <c r="I205" s="165"/>
      <c r="J205" s="354"/>
      <c r="K205" s="354"/>
    </row>
    <row r="206" spans="1:11">
      <c r="A206" s="368"/>
      <c r="B206" s="354"/>
      <c r="C206" s="354"/>
      <c r="D206" s="354"/>
      <c r="E206" s="354"/>
      <c r="F206" s="354"/>
      <c r="G206" s="354"/>
      <c r="H206" s="354"/>
      <c r="I206" s="165"/>
      <c r="J206" s="354"/>
      <c r="K206" s="354"/>
    </row>
    <row r="207" spans="1:11">
      <c r="A207" s="368"/>
      <c r="B207" s="354"/>
      <c r="C207" s="354"/>
      <c r="D207" s="354"/>
      <c r="E207" s="354"/>
      <c r="F207" s="354"/>
      <c r="G207" s="354"/>
      <c r="H207" s="354"/>
      <c r="I207" s="165"/>
      <c r="J207" s="354"/>
      <c r="K207" s="354"/>
    </row>
    <row r="208" spans="1:11">
      <c r="A208" s="368"/>
      <c r="B208" s="354"/>
      <c r="C208" s="354"/>
      <c r="D208" s="354"/>
      <c r="E208" s="354"/>
      <c r="F208" s="354"/>
      <c r="G208" s="354"/>
      <c r="H208" s="354"/>
      <c r="I208" s="165"/>
      <c r="J208" s="354"/>
      <c r="K208" s="354"/>
    </row>
    <row r="209" spans="1:11">
      <c r="A209" s="368"/>
      <c r="B209" s="354"/>
      <c r="C209" s="354"/>
      <c r="D209" s="354"/>
      <c r="E209" s="354"/>
      <c r="F209" s="354"/>
      <c r="G209" s="354"/>
      <c r="H209" s="354"/>
      <c r="I209" s="165"/>
      <c r="J209" s="354"/>
      <c r="K209" s="354"/>
    </row>
    <row r="210" spans="1:11">
      <c r="A210" s="368"/>
      <c r="B210" s="354"/>
      <c r="C210" s="354"/>
      <c r="D210" s="354"/>
      <c r="E210" s="354"/>
      <c r="F210" s="354"/>
      <c r="G210" s="354"/>
      <c r="H210" s="354"/>
      <c r="I210" s="165"/>
      <c r="J210" s="354"/>
      <c r="K210" s="354"/>
    </row>
    <row r="211" spans="1:11">
      <c r="A211" s="368"/>
      <c r="B211" s="354"/>
      <c r="C211" s="354"/>
      <c r="D211" s="354"/>
      <c r="E211" s="354"/>
      <c r="F211" s="354"/>
      <c r="G211" s="354"/>
      <c r="H211" s="354"/>
      <c r="I211" s="165"/>
      <c r="J211" s="354"/>
      <c r="K211" s="354"/>
    </row>
    <row r="212" spans="1:11">
      <c r="A212" s="368"/>
      <c r="B212" s="354"/>
      <c r="C212" s="354"/>
      <c r="D212" s="354"/>
      <c r="E212" s="354"/>
      <c r="F212" s="354"/>
      <c r="G212" s="354"/>
      <c r="H212" s="354"/>
      <c r="I212" s="165"/>
      <c r="J212" s="354"/>
      <c r="K212" s="354"/>
    </row>
    <row r="213" spans="1:11">
      <c r="A213" s="368"/>
      <c r="B213" s="354"/>
      <c r="C213" s="354"/>
      <c r="D213" s="354"/>
      <c r="E213" s="354"/>
      <c r="F213" s="354"/>
      <c r="G213" s="354"/>
      <c r="H213" s="354"/>
      <c r="I213" s="165"/>
      <c r="J213" s="354"/>
      <c r="K213" s="354"/>
    </row>
    <row r="214" spans="1:11">
      <c r="A214" s="368"/>
      <c r="B214" s="354"/>
      <c r="C214" s="354"/>
      <c r="D214" s="354"/>
      <c r="E214" s="354"/>
      <c r="F214" s="354"/>
      <c r="G214" s="354"/>
      <c r="H214" s="354"/>
      <c r="I214" s="165"/>
      <c r="J214" s="354"/>
      <c r="K214" s="354"/>
    </row>
    <row r="215" spans="1:11">
      <c r="A215" s="368"/>
      <c r="B215" s="354"/>
      <c r="C215" s="354"/>
      <c r="D215" s="354"/>
      <c r="E215" s="354"/>
      <c r="F215" s="354"/>
      <c r="G215" s="354"/>
      <c r="H215" s="354"/>
      <c r="I215" s="165"/>
      <c r="J215" s="354"/>
      <c r="K215" s="354"/>
    </row>
    <row r="216" spans="1:11">
      <c r="A216" s="368"/>
      <c r="B216" s="354"/>
      <c r="C216" s="354"/>
      <c r="D216" s="354"/>
      <c r="E216" s="354"/>
      <c r="F216" s="354"/>
      <c r="G216" s="354"/>
      <c r="H216" s="354"/>
      <c r="I216" s="165"/>
      <c r="J216" s="354"/>
      <c r="K216" s="354"/>
    </row>
    <row r="217" spans="1:11">
      <c r="A217" s="368"/>
      <c r="B217" s="354"/>
      <c r="C217" s="354"/>
      <c r="D217" s="354"/>
      <c r="E217" s="354"/>
      <c r="F217" s="354"/>
      <c r="G217" s="354"/>
      <c r="H217" s="354"/>
      <c r="I217" s="165"/>
      <c r="J217" s="354"/>
      <c r="K217" s="354"/>
    </row>
    <row r="218" spans="1:11">
      <c r="A218" s="368"/>
      <c r="B218" s="354"/>
      <c r="C218" s="354"/>
      <c r="D218" s="354"/>
      <c r="E218" s="354"/>
      <c r="F218" s="354"/>
      <c r="G218" s="354"/>
      <c r="H218" s="354"/>
      <c r="I218" s="165"/>
      <c r="J218" s="354"/>
      <c r="K218" s="354"/>
    </row>
    <row r="219" spans="1:11">
      <c r="A219" s="368"/>
      <c r="B219" s="354"/>
      <c r="C219" s="354"/>
      <c r="D219" s="354"/>
      <c r="E219" s="354"/>
      <c r="F219" s="354"/>
      <c r="G219" s="354"/>
      <c r="H219" s="354"/>
      <c r="I219" s="165"/>
      <c r="J219" s="354"/>
      <c r="K219" s="354"/>
    </row>
    <row r="220" spans="1:11">
      <c r="A220" s="368"/>
      <c r="B220" s="354"/>
      <c r="C220" s="354"/>
      <c r="D220" s="354"/>
      <c r="E220" s="354"/>
      <c r="F220" s="354"/>
      <c r="G220" s="354"/>
      <c r="H220" s="354"/>
      <c r="I220" s="165"/>
      <c r="J220" s="354"/>
      <c r="K220" s="354"/>
    </row>
    <row r="221" spans="1:11">
      <c r="A221" s="368"/>
      <c r="B221" s="354"/>
      <c r="C221" s="354"/>
      <c r="D221" s="354"/>
      <c r="E221" s="354"/>
      <c r="F221" s="354"/>
      <c r="G221" s="354"/>
      <c r="H221" s="354"/>
      <c r="I221" s="165"/>
      <c r="J221" s="354"/>
      <c r="K221" s="354"/>
    </row>
    <row r="222" spans="1:11">
      <c r="A222" s="368"/>
      <c r="B222" s="354"/>
      <c r="C222" s="354"/>
      <c r="D222" s="354"/>
      <c r="E222" s="354"/>
      <c r="F222" s="354"/>
      <c r="G222" s="354"/>
      <c r="H222" s="354"/>
      <c r="I222" s="165"/>
      <c r="J222" s="354"/>
      <c r="K222" s="354"/>
    </row>
    <row r="223" spans="1:11">
      <c r="A223" s="368"/>
      <c r="B223" s="354"/>
      <c r="C223" s="354"/>
      <c r="D223" s="354"/>
      <c r="E223" s="354"/>
      <c r="F223" s="354"/>
      <c r="G223" s="354"/>
      <c r="H223" s="354"/>
      <c r="I223" s="165"/>
      <c r="J223" s="354"/>
      <c r="K223" s="354"/>
    </row>
    <row r="224" spans="1:11">
      <c r="A224" s="368"/>
      <c r="B224" s="354"/>
      <c r="C224" s="354"/>
      <c r="D224" s="354"/>
      <c r="E224" s="354"/>
      <c r="F224" s="354"/>
      <c r="G224" s="354"/>
      <c r="H224" s="354"/>
      <c r="I224" s="165"/>
      <c r="J224" s="354"/>
      <c r="K224" s="354"/>
    </row>
    <row r="225" spans="1:11">
      <c r="A225" s="368"/>
      <c r="B225" s="354"/>
      <c r="C225" s="354"/>
      <c r="D225" s="354"/>
      <c r="E225" s="354"/>
      <c r="F225" s="354"/>
      <c r="G225" s="354"/>
      <c r="H225" s="354"/>
      <c r="I225" s="165"/>
      <c r="J225" s="354"/>
      <c r="K225" s="354"/>
    </row>
    <row r="226" spans="1:11">
      <c r="A226" s="368"/>
      <c r="B226" s="354"/>
      <c r="C226" s="354"/>
      <c r="D226" s="354"/>
      <c r="E226" s="354"/>
      <c r="F226" s="354"/>
      <c r="G226" s="354"/>
      <c r="H226" s="354"/>
      <c r="I226" s="165"/>
      <c r="J226" s="354"/>
      <c r="K226" s="354"/>
    </row>
    <row r="227" spans="1:11">
      <c r="A227" s="368"/>
      <c r="B227" s="354"/>
      <c r="C227" s="354"/>
      <c r="D227" s="354"/>
      <c r="E227" s="354"/>
      <c r="F227" s="354"/>
      <c r="G227" s="354"/>
      <c r="H227" s="354"/>
      <c r="I227" s="165"/>
      <c r="J227" s="354"/>
      <c r="K227" s="354"/>
    </row>
    <row r="228" spans="1:11">
      <c r="A228" s="368"/>
      <c r="B228" s="354"/>
      <c r="C228" s="354"/>
      <c r="D228" s="354"/>
      <c r="E228" s="354"/>
      <c r="F228" s="354"/>
      <c r="G228" s="354"/>
      <c r="H228" s="354"/>
      <c r="I228" s="165"/>
      <c r="J228" s="354"/>
      <c r="K228" s="354"/>
    </row>
    <row r="229" spans="1:11">
      <c r="A229" s="368"/>
      <c r="B229" s="354"/>
      <c r="C229" s="354"/>
      <c r="D229" s="354"/>
      <c r="E229" s="354"/>
      <c r="F229" s="354"/>
      <c r="G229" s="354"/>
      <c r="H229" s="354"/>
      <c r="I229" s="165"/>
      <c r="J229" s="354"/>
      <c r="K229" s="354"/>
    </row>
    <row r="230" spans="1:11">
      <c r="A230" s="368"/>
      <c r="B230" s="354"/>
      <c r="C230" s="354"/>
      <c r="D230" s="354"/>
      <c r="E230" s="354"/>
      <c r="F230" s="354"/>
      <c r="G230" s="354"/>
      <c r="H230" s="354"/>
      <c r="I230" s="165"/>
      <c r="J230" s="354"/>
      <c r="K230" s="354"/>
    </row>
    <row r="231" spans="1:11">
      <c r="A231" s="368"/>
      <c r="B231" s="354"/>
      <c r="C231" s="354"/>
      <c r="D231" s="354"/>
      <c r="E231" s="354"/>
      <c r="F231" s="354"/>
      <c r="G231" s="354"/>
      <c r="H231" s="354"/>
      <c r="I231" s="165"/>
      <c r="J231" s="354"/>
      <c r="K231" s="354"/>
    </row>
    <row r="232" spans="1:11">
      <c r="A232" s="368"/>
      <c r="B232" s="354"/>
      <c r="C232" s="354"/>
      <c r="D232" s="354"/>
      <c r="E232" s="354"/>
      <c r="F232" s="354"/>
      <c r="G232" s="354"/>
      <c r="H232" s="354"/>
      <c r="I232" s="165"/>
      <c r="J232" s="354"/>
      <c r="K232" s="354"/>
    </row>
    <row r="233" spans="1:11">
      <c r="A233" s="368"/>
      <c r="B233" s="354"/>
      <c r="C233" s="354"/>
      <c r="D233" s="354"/>
      <c r="E233" s="354"/>
      <c r="F233" s="354"/>
      <c r="G233" s="354"/>
      <c r="H233" s="354"/>
      <c r="I233" s="165"/>
      <c r="J233" s="354"/>
      <c r="K233" s="354"/>
    </row>
    <row r="234" spans="1:11">
      <c r="A234" s="368"/>
      <c r="B234" s="354"/>
      <c r="C234" s="354"/>
      <c r="D234" s="354"/>
      <c r="E234" s="354"/>
      <c r="F234" s="354"/>
      <c r="G234" s="354"/>
      <c r="H234" s="354"/>
      <c r="I234" s="165"/>
      <c r="J234" s="354"/>
      <c r="K234" s="354"/>
    </row>
    <row r="235" spans="1:11">
      <c r="A235" s="368"/>
      <c r="B235" s="354"/>
      <c r="C235" s="354"/>
      <c r="D235" s="354"/>
      <c r="E235" s="354"/>
      <c r="F235" s="354"/>
      <c r="G235" s="354"/>
      <c r="H235" s="354"/>
      <c r="I235" s="165"/>
      <c r="J235" s="354"/>
      <c r="K235" s="354"/>
    </row>
    <row r="236" spans="1:11">
      <c r="A236" s="368"/>
      <c r="B236" s="354"/>
      <c r="C236" s="354"/>
      <c r="D236" s="354"/>
      <c r="E236" s="354"/>
      <c r="F236" s="354"/>
      <c r="G236" s="354"/>
      <c r="H236" s="354"/>
      <c r="I236" s="165"/>
      <c r="J236" s="354"/>
      <c r="K236" s="354"/>
    </row>
    <row r="237" spans="1:11">
      <c r="A237" s="368"/>
      <c r="B237" s="354"/>
      <c r="C237" s="354"/>
      <c r="D237" s="354"/>
      <c r="E237" s="354"/>
      <c r="F237" s="354"/>
      <c r="G237" s="354"/>
      <c r="H237" s="354"/>
      <c r="I237" s="165"/>
      <c r="J237" s="354"/>
      <c r="K237" s="354"/>
    </row>
    <row r="238" spans="1:11">
      <c r="A238" s="368"/>
      <c r="B238" s="354"/>
      <c r="C238" s="354"/>
      <c r="D238" s="354"/>
      <c r="E238" s="354"/>
      <c r="F238" s="354"/>
      <c r="G238" s="354"/>
      <c r="H238" s="354"/>
      <c r="I238" s="165"/>
      <c r="J238" s="354"/>
      <c r="K238" s="354"/>
    </row>
    <row r="239" spans="1:11">
      <c r="A239" s="368"/>
      <c r="B239" s="354"/>
      <c r="C239" s="354"/>
      <c r="D239" s="354"/>
      <c r="E239" s="354"/>
      <c r="F239" s="354"/>
      <c r="G239" s="354"/>
      <c r="H239" s="354"/>
      <c r="I239" s="165"/>
      <c r="J239" s="354"/>
      <c r="K239" s="354"/>
    </row>
    <row r="240" spans="1:11">
      <c r="A240" s="368"/>
      <c r="B240" s="354"/>
      <c r="C240" s="354"/>
      <c r="D240" s="354"/>
      <c r="E240" s="354"/>
      <c r="F240" s="354"/>
      <c r="G240" s="354"/>
      <c r="H240" s="354"/>
      <c r="I240" s="165"/>
      <c r="J240" s="354"/>
      <c r="K240" s="354"/>
    </row>
    <row r="241" spans="1:11">
      <c r="A241" s="368"/>
      <c r="B241" s="354"/>
      <c r="C241" s="354"/>
      <c r="D241" s="354"/>
      <c r="E241" s="354"/>
      <c r="F241" s="354"/>
      <c r="G241" s="354"/>
      <c r="H241" s="354"/>
      <c r="I241" s="165"/>
      <c r="J241" s="354"/>
      <c r="K241" s="354"/>
    </row>
    <row r="242" spans="1:11">
      <c r="A242" s="368"/>
      <c r="B242" s="354"/>
      <c r="C242" s="354"/>
      <c r="D242" s="354"/>
      <c r="E242" s="354"/>
      <c r="F242" s="354"/>
      <c r="G242" s="354"/>
      <c r="H242" s="354"/>
      <c r="I242" s="165"/>
      <c r="J242" s="354"/>
      <c r="K242" s="354"/>
    </row>
    <row r="243" spans="1:11">
      <c r="A243" s="368"/>
      <c r="B243" s="354"/>
      <c r="C243" s="354"/>
      <c r="D243" s="354"/>
      <c r="E243" s="354"/>
      <c r="F243" s="354"/>
      <c r="G243" s="354"/>
      <c r="H243" s="354"/>
      <c r="I243" s="165"/>
      <c r="J243" s="354"/>
      <c r="K243" s="354"/>
    </row>
    <row r="244" spans="1:11">
      <c r="A244" s="368"/>
      <c r="B244" s="354"/>
      <c r="C244" s="354"/>
      <c r="D244" s="354"/>
      <c r="E244" s="354"/>
      <c r="F244" s="354"/>
      <c r="G244" s="354"/>
      <c r="H244" s="354"/>
      <c r="I244" s="165"/>
      <c r="J244" s="354"/>
      <c r="K244" s="354"/>
    </row>
    <row r="245" spans="1:11">
      <c r="A245" s="368"/>
      <c r="B245" s="354"/>
      <c r="C245" s="354"/>
      <c r="D245" s="354"/>
      <c r="E245" s="354"/>
      <c r="F245" s="354"/>
      <c r="G245" s="354"/>
      <c r="H245" s="354"/>
      <c r="I245" s="165"/>
      <c r="J245" s="354"/>
      <c r="K245" s="354"/>
    </row>
    <row r="246" spans="1:11">
      <c r="A246" s="368"/>
      <c r="B246" s="354"/>
      <c r="C246" s="354"/>
      <c r="D246" s="354"/>
      <c r="E246" s="354"/>
      <c r="F246" s="354"/>
      <c r="G246" s="354"/>
      <c r="H246" s="354"/>
      <c r="I246" s="165"/>
      <c r="J246" s="354"/>
      <c r="K246" s="354"/>
    </row>
    <row r="247" spans="1:11">
      <c r="A247" s="368"/>
      <c r="B247" s="354"/>
      <c r="C247" s="354"/>
      <c r="D247" s="354"/>
      <c r="E247" s="354"/>
      <c r="F247" s="354"/>
      <c r="G247" s="354"/>
      <c r="H247" s="354"/>
      <c r="I247" s="165"/>
      <c r="J247" s="354"/>
      <c r="K247" s="354"/>
    </row>
    <row r="248" spans="1:11">
      <c r="A248" s="368"/>
      <c r="B248" s="354"/>
      <c r="C248" s="354"/>
      <c r="D248" s="354"/>
      <c r="E248" s="354"/>
      <c r="F248" s="354"/>
      <c r="G248" s="354"/>
      <c r="H248" s="354"/>
      <c r="I248" s="165"/>
      <c r="J248" s="354"/>
      <c r="K248" s="354"/>
    </row>
    <row r="249" spans="1:11">
      <c r="A249" s="368"/>
      <c r="B249" s="354"/>
      <c r="C249" s="354"/>
      <c r="D249" s="354"/>
      <c r="E249" s="354"/>
      <c r="F249" s="354"/>
      <c r="G249" s="354"/>
      <c r="H249" s="354"/>
      <c r="I249" s="165"/>
      <c r="J249" s="354"/>
      <c r="K249" s="354"/>
    </row>
    <row r="250" spans="1:11">
      <c r="A250" s="368"/>
      <c r="B250" s="354"/>
      <c r="C250" s="354"/>
      <c r="D250" s="354"/>
      <c r="E250" s="354"/>
      <c r="F250" s="354"/>
      <c r="G250" s="354"/>
      <c r="H250" s="354"/>
      <c r="I250" s="165"/>
      <c r="J250" s="354"/>
      <c r="K250" s="354"/>
    </row>
    <row r="251" spans="1:11">
      <c r="A251" s="368"/>
      <c r="B251" s="354"/>
      <c r="C251" s="354"/>
      <c r="D251" s="354"/>
      <c r="E251" s="354"/>
      <c r="F251" s="354"/>
      <c r="G251" s="354"/>
      <c r="H251" s="354"/>
      <c r="I251" s="165"/>
      <c r="J251" s="354"/>
      <c r="K251" s="354"/>
    </row>
    <row r="252" spans="1:11">
      <c r="A252" s="368"/>
      <c r="B252" s="354"/>
      <c r="C252" s="354"/>
      <c r="D252" s="354"/>
      <c r="E252" s="354"/>
      <c r="F252" s="354"/>
      <c r="G252" s="354"/>
      <c r="H252" s="354"/>
      <c r="I252" s="165"/>
      <c r="J252" s="354"/>
      <c r="K252" s="354"/>
    </row>
    <row r="253" spans="1:11">
      <c r="A253" s="368"/>
      <c r="B253" s="354"/>
      <c r="C253" s="354"/>
      <c r="D253" s="354"/>
      <c r="E253" s="354"/>
      <c r="F253" s="354"/>
      <c r="G253" s="354"/>
      <c r="H253" s="354"/>
      <c r="I253" s="165"/>
      <c r="J253" s="354"/>
      <c r="K253" s="354"/>
    </row>
    <row r="254" spans="1:11">
      <c r="A254" s="368"/>
      <c r="B254" s="354"/>
      <c r="C254" s="354"/>
      <c r="D254" s="354"/>
      <c r="E254" s="354"/>
      <c r="F254" s="354"/>
      <c r="G254" s="354"/>
      <c r="H254" s="354"/>
      <c r="I254" s="165"/>
      <c r="J254" s="354"/>
      <c r="K254" s="354"/>
    </row>
    <row r="255" spans="1:11">
      <c r="A255" s="368"/>
      <c r="B255" s="354"/>
      <c r="C255" s="354"/>
      <c r="D255" s="354"/>
      <c r="E255" s="354"/>
      <c r="F255" s="354"/>
      <c r="G255" s="354"/>
      <c r="H255" s="354"/>
      <c r="I255" s="165"/>
      <c r="J255" s="354"/>
      <c r="K255" s="354"/>
    </row>
    <row r="256" spans="1:11">
      <c r="A256" s="368"/>
      <c r="B256" s="354"/>
      <c r="C256" s="354"/>
      <c r="D256" s="354"/>
      <c r="E256" s="354"/>
      <c r="F256" s="354"/>
      <c r="G256" s="354"/>
      <c r="H256" s="354"/>
      <c r="I256" s="165"/>
      <c r="J256" s="354"/>
      <c r="K256" s="354"/>
    </row>
    <row r="257" spans="1:11">
      <c r="A257" s="368"/>
      <c r="B257" s="354"/>
      <c r="C257" s="354"/>
      <c r="D257" s="354"/>
      <c r="E257" s="354"/>
      <c r="F257" s="354"/>
      <c r="G257" s="354"/>
      <c r="H257" s="354"/>
      <c r="I257" s="165"/>
      <c r="J257" s="354"/>
      <c r="K257" s="354"/>
    </row>
    <row r="258" spans="1:11">
      <c r="A258" s="368"/>
      <c r="B258" s="354"/>
      <c r="C258" s="354"/>
      <c r="D258" s="354"/>
      <c r="E258" s="354"/>
      <c r="F258" s="354"/>
      <c r="G258" s="354"/>
      <c r="H258" s="354"/>
      <c r="I258" s="165"/>
      <c r="J258" s="354"/>
      <c r="K258" s="354"/>
    </row>
    <row r="259" spans="1:11">
      <c r="A259" s="368"/>
      <c r="B259" s="354"/>
      <c r="C259" s="354"/>
      <c r="D259" s="354"/>
      <c r="E259" s="354"/>
      <c r="F259" s="354"/>
      <c r="G259" s="354"/>
      <c r="H259" s="354"/>
      <c r="I259" s="165"/>
      <c r="J259" s="354"/>
      <c r="K259" s="354"/>
    </row>
    <row r="260" spans="1:11">
      <c r="A260" s="368"/>
      <c r="B260" s="354"/>
      <c r="C260" s="354"/>
      <c r="D260" s="354"/>
      <c r="E260" s="354"/>
      <c r="F260" s="354"/>
      <c r="G260" s="354"/>
      <c r="H260" s="354"/>
      <c r="I260" s="165"/>
      <c r="J260" s="354"/>
      <c r="K260" s="354"/>
    </row>
    <row r="261" spans="1:11">
      <c r="A261" s="368"/>
      <c r="B261" s="354"/>
      <c r="C261" s="354"/>
      <c r="D261" s="354"/>
      <c r="E261" s="354"/>
      <c r="F261" s="354"/>
      <c r="G261" s="354"/>
      <c r="H261" s="354"/>
      <c r="I261" s="165"/>
      <c r="J261" s="354"/>
      <c r="K261" s="354"/>
    </row>
    <row r="262" spans="1:11">
      <c r="A262" s="368"/>
      <c r="B262" s="354"/>
      <c r="C262" s="354"/>
      <c r="D262" s="354"/>
      <c r="E262" s="354"/>
      <c r="F262" s="354"/>
      <c r="G262" s="354"/>
      <c r="H262" s="354"/>
      <c r="I262" s="165"/>
      <c r="J262" s="354"/>
      <c r="K262" s="354"/>
    </row>
    <row r="263" spans="1:11">
      <c r="A263" s="368"/>
      <c r="B263" s="354"/>
      <c r="C263" s="354"/>
      <c r="D263" s="354"/>
      <c r="E263" s="354"/>
      <c r="F263" s="354"/>
      <c r="G263" s="354"/>
      <c r="H263" s="354"/>
      <c r="I263" s="165"/>
      <c r="J263" s="354"/>
      <c r="K263" s="354"/>
    </row>
    <row r="264" spans="1:11">
      <c r="A264" s="368"/>
      <c r="B264" s="354"/>
      <c r="C264" s="354"/>
      <c r="D264" s="354"/>
      <c r="E264" s="354"/>
      <c r="F264" s="354"/>
      <c r="G264" s="354"/>
      <c r="H264" s="354"/>
      <c r="I264" s="165"/>
      <c r="J264" s="354"/>
      <c r="K264" s="354"/>
    </row>
    <row r="265" spans="1:11">
      <c r="A265" s="368"/>
      <c r="B265" s="354"/>
      <c r="C265" s="354"/>
      <c r="D265" s="354"/>
      <c r="E265" s="354"/>
      <c r="F265" s="354"/>
      <c r="G265" s="354"/>
      <c r="H265" s="354"/>
      <c r="I265" s="165"/>
      <c r="J265" s="354"/>
      <c r="K265" s="354"/>
    </row>
    <row r="266" spans="1:11">
      <c r="A266" s="368"/>
      <c r="B266" s="354"/>
      <c r="C266" s="354"/>
      <c r="D266" s="354"/>
      <c r="E266" s="354"/>
      <c r="F266" s="354"/>
      <c r="G266" s="354"/>
      <c r="H266" s="354"/>
      <c r="I266" s="165"/>
      <c r="J266" s="354"/>
      <c r="K266" s="354"/>
    </row>
    <row r="267" spans="1:11">
      <c r="A267" s="368"/>
      <c r="B267" s="354"/>
      <c r="C267" s="354"/>
      <c r="D267" s="354"/>
      <c r="E267" s="354"/>
      <c r="F267" s="354"/>
      <c r="G267" s="354"/>
      <c r="H267" s="354"/>
      <c r="I267" s="165"/>
      <c r="J267" s="354"/>
      <c r="K267" s="354"/>
    </row>
    <row r="268" spans="1:11">
      <c r="A268" s="368"/>
      <c r="B268" s="354"/>
      <c r="C268" s="354"/>
      <c r="D268" s="354"/>
      <c r="E268" s="354"/>
      <c r="F268" s="354"/>
      <c r="G268" s="354"/>
      <c r="H268" s="354"/>
      <c r="I268" s="165"/>
      <c r="J268" s="354"/>
      <c r="K268" s="354"/>
    </row>
    <row r="269" spans="1:11">
      <c r="A269" s="368"/>
      <c r="B269" s="354"/>
      <c r="C269" s="354"/>
      <c r="D269" s="354"/>
      <c r="E269" s="354"/>
      <c r="F269" s="354"/>
      <c r="G269" s="354"/>
      <c r="H269" s="354"/>
      <c r="I269" s="165"/>
      <c r="J269" s="354"/>
      <c r="K269" s="354"/>
    </row>
    <row r="270" spans="1:11">
      <c r="A270" s="368"/>
      <c r="B270" s="354"/>
      <c r="C270" s="354"/>
      <c r="D270" s="354"/>
      <c r="E270" s="354"/>
      <c r="F270" s="354"/>
      <c r="G270" s="354"/>
      <c r="H270" s="354"/>
      <c r="I270" s="165"/>
      <c r="J270" s="354"/>
      <c r="K270" s="354"/>
    </row>
    <row r="271" spans="1:11">
      <c r="A271" s="368"/>
      <c r="B271" s="354"/>
      <c r="C271" s="354"/>
      <c r="D271" s="354"/>
      <c r="E271" s="354"/>
      <c r="F271" s="354"/>
      <c r="G271" s="354"/>
      <c r="H271" s="354"/>
      <c r="I271" s="165"/>
      <c r="J271" s="354"/>
      <c r="K271" s="354"/>
    </row>
    <row r="272" spans="1:11">
      <c r="A272" s="368"/>
      <c r="B272" s="354"/>
      <c r="C272" s="354"/>
      <c r="D272" s="354"/>
      <c r="E272" s="354"/>
      <c r="F272" s="354"/>
      <c r="G272" s="354"/>
      <c r="H272" s="354"/>
      <c r="I272" s="165"/>
      <c r="J272" s="354"/>
      <c r="K272" s="354"/>
    </row>
    <row r="273" spans="1:11">
      <c r="A273" s="368"/>
      <c r="B273" s="354"/>
      <c r="C273" s="354"/>
      <c r="D273" s="354"/>
      <c r="E273" s="354"/>
      <c r="F273" s="354"/>
      <c r="G273" s="354"/>
      <c r="H273" s="354"/>
      <c r="I273" s="165"/>
      <c r="J273" s="354"/>
      <c r="K273" s="354"/>
    </row>
    <row r="274" spans="1:11">
      <c r="A274" s="368"/>
      <c r="B274" s="354"/>
      <c r="C274" s="354"/>
      <c r="D274" s="354"/>
      <c r="E274" s="354"/>
      <c r="F274" s="354"/>
      <c r="G274" s="354"/>
      <c r="H274" s="354"/>
      <c r="I274" s="165"/>
      <c r="J274" s="354"/>
      <c r="K274" s="354"/>
    </row>
    <row r="275" spans="1:11">
      <c r="A275" s="368"/>
      <c r="B275" s="354"/>
      <c r="C275" s="354"/>
      <c r="D275" s="354"/>
      <c r="E275" s="354"/>
      <c r="F275" s="354"/>
      <c r="G275" s="354"/>
      <c r="H275" s="354"/>
      <c r="I275" s="165"/>
      <c r="J275" s="354"/>
      <c r="K275" s="354"/>
    </row>
    <row r="276" spans="1:11">
      <c r="A276" s="368"/>
      <c r="B276" s="354"/>
      <c r="C276" s="354"/>
      <c r="D276" s="354"/>
      <c r="E276" s="354"/>
      <c r="F276" s="354"/>
      <c r="G276" s="354"/>
      <c r="H276" s="354"/>
      <c r="I276" s="165"/>
      <c r="J276" s="354"/>
      <c r="K276" s="354"/>
    </row>
    <row r="277" spans="1:11">
      <c r="A277" s="368"/>
      <c r="B277" s="354"/>
      <c r="C277" s="354"/>
      <c r="D277" s="354"/>
      <c r="E277" s="354"/>
      <c r="F277" s="354"/>
      <c r="G277" s="354"/>
      <c r="H277" s="354"/>
      <c r="I277" s="165"/>
      <c r="J277" s="354"/>
      <c r="K277" s="354"/>
    </row>
    <row r="278" spans="1:11">
      <c r="A278" s="368"/>
      <c r="B278" s="354"/>
      <c r="C278" s="354"/>
      <c r="D278" s="354"/>
      <c r="E278" s="354"/>
      <c r="F278" s="354"/>
      <c r="G278" s="354"/>
      <c r="H278" s="354"/>
      <c r="I278" s="165"/>
      <c r="J278" s="354"/>
      <c r="K278" s="354"/>
    </row>
    <row r="279" spans="1:11">
      <c r="A279" s="368"/>
      <c r="B279" s="354"/>
      <c r="C279" s="354"/>
      <c r="D279" s="354"/>
      <c r="E279" s="354"/>
      <c r="F279" s="354"/>
      <c r="G279" s="354"/>
      <c r="H279" s="354"/>
      <c r="I279" s="165"/>
      <c r="J279" s="354"/>
      <c r="K279" s="354"/>
    </row>
    <row r="280" spans="1:11">
      <c r="A280" s="368"/>
      <c r="B280" s="354"/>
      <c r="C280" s="354"/>
      <c r="D280" s="354"/>
      <c r="E280" s="354"/>
      <c r="F280" s="354"/>
      <c r="G280" s="354"/>
      <c r="H280" s="354"/>
      <c r="I280" s="165"/>
      <c r="J280" s="354"/>
      <c r="K280" s="354"/>
    </row>
    <row r="281" spans="1:11">
      <c r="A281" s="368"/>
      <c r="B281" s="354"/>
      <c r="C281" s="354"/>
      <c r="D281" s="354"/>
      <c r="E281" s="354"/>
      <c r="F281" s="354"/>
      <c r="G281" s="354"/>
      <c r="H281" s="354"/>
      <c r="I281" s="165"/>
      <c r="J281" s="354"/>
      <c r="K281" s="354"/>
    </row>
    <row r="282" spans="1:11">
      <c r="A282" s="368"/>
      <c r="B282" s="354"/>
      <c r="C282" s="354"/>
      <c r="D282" s="354"/>
      <c r="E282" s="354"/>
      <c r="F282" s="354"/>
      <c r="G282" s="354"/>
      <c r="H282" s="354"/>
      <c r="I282" s="165"/>
      <c r="J282" s="354"/>
      <c r="K282" s="354"/>
    </row>
    <row r="283" spans="1:11">
      <c r="A283" s="368"/>
      <c r="B283" s="354"/>
      <c r="C283" s="354"/>
      <c r="D283" s="354"/>
      <c r="E283" s="354"/>
      <c r="F283" s="354"/>
      <c r="G283" s="354"/>
      <c r="H283" s="354"/>
      <c r="I283" s="165"/>
      <c r="J283" s="354"/>
      <c r="K283" s="354"/>
    </row>
    <row r="284" spans="1:11">
      <c r="A284" s="368"/>
      <c r="B284" s="354"/>
      <c r="C284" s="354"/>
      <c r="D284" s="354"/>
      <c r="E284" s="354"/>
      <c r="F284" s="354"/>
      <c r="G284" s="354"/>
      <c r="H284" s="354"/>
      <c r="I284" s="165"/>
      <c r="J284" s="354"/>
      <c r="K284" s="354"/>
    </row>
    <row r="285" spans="1:11">
      <c r="A285" s="368"/>
      <c r="B285" s="354"/>
      <c r="C285" s="354"/>
      <c r="D285" s="354"/>
      <c r="E285" s="354"/>
      <c r="F285" s="354"/>
      <c r="G285" s="354"/>
      <c r="H285" s="354"/>
      <c r="I285" s="165"/>
      <c r="J285" s="354"/>
      <c r="K285" s="354"/>
    </row>
    <row r="286" spans="1:11">
      <c r="A286" s="368"/>
      <c r="B286" s="354"/>
      <c r="C286" s="354"/>
      <c r="D286" s="354"/>
      <c r="E286" s="354"/>
      <c r="F286" s="354"/>
      <c r="G286" s="354"/>
      <c r="H286" s="354"/>
      <c r="I286" s="165"/>
      <c r="J286" s="354"/>
      <c r="K286" s="354"/>
    </row>
    <row r="287" spans="1:11">
      <c r="A287" s="368"/>
      <c r="B287" s="354"/>
      <c r="C287" s="354"/>
      <c r="D287" s="354"/>
      <c r="E287" s="354"/>
      <c r="F287" s="354"/>
      <c r="G287" s="354"/>
      <c r="H287" s="354"/>
      <c r="I287" s="165"/>
      <c r="J287" s="354"/>
      <c r="K287" s="354"/>
    </row>
    <row r="288" spans="1:11">
      <c r="A288" s="368"/>
      <c r="B288" s="354"/>
      <c r="C288" s="354"/>
      <c r="D288" s="354"/>
      <c r="E288" s="354"/>
      <c r="F288" s="354"/>
      <c r="G288" s="354"/>
      <c r="H288" s="354"/>
      <c r="I288" s="165"/>
      <c r="J288" s="354"/>
      <c r="K288" s="354"/>
    </row>
    <row r="289" spans="1:11">
      <c r="A289" s="368"/>
      <c r="B289" s="354"/>
      <c r="C289" s="354"/>
      <c r="D289" s="354"/>
      <c r="E289" s="354"/>
      <c r="F289" s="354"/>
      <c r="G289" s="354"/>
      <c r="H289" s="354"/>
      <c r="I289" s="165"/>
      <c r="J289" s="354"/>
      <c r="K289" s="354"/>
    </row>
    <row r="290" spans="1:11">
      <c r="A290" s="368"/>
      <c r="B290" s="354"/>
      <c r="C290" s="354"/>
      <c r="D290" s="354"/>
      <c r="E290" s="354"/>
      <c r="F290" s="354"/>
      <c r="G290" s="354"/>
      <c r="H290" s="354"/>
      <c r="I290" s="165"/>
      <c r="J290" s="354"/>
      <c r="K290" s="354"/>
    </row>
    <row r="291" spans="1:11">
      <c r="A291" s="368"/>
      <c r="B291" s="354"/>
      <c r="C291" s="354"/>
      <c r="D291" s="354"/>
      <c r="E291" s="354"/>
      <c r="F291" s="354"/>
      <c r="G291" s="354"/>
      <c r="H291" s="354"/>
      <c r="I291" s="165"/>
      <c r="J291" s="354"/>
      <c r="K291" s="354"/>
    </row>
    <row r="292" spans="1:11">
      <c r="A292" s="368"/>
      <c r="B292" s="354"/>
      <c r="C292" s="354"/>
      <c r="D292" s="354"/>
      <c r="E292" s="354"/>
      <c r="F292" s="354"/>
      <c r="G292" s="354"/>
      <c r="H292" s="354"/>
      <c r="I292" s="165"/>
      <c r="J292" s="354"/>
      <c r="K292" s="354"/>
    </row>
    <row r="293" spans="1:11">
      <c r="A293" s="368"/>
      <c r="B293" s="354"/>
      <c r="C293" s="354"/>
      <c r="D293" s="354"/>
      <c r="E293" s="354"/>
      <c r="F293" s="354"/>
      <c r="G293" s="354"/>
      <c r="H293" s="354"/>
      <c r="I293" s="165"/>
      <c r="J293" s="354"/>
      <c r="K293" s="354"/>
    </row>
    <row r="294" spans="1:11">
      <c r="A294" s="368"/>
      <c r="B294" s="354"/>
      <c r="C294" s="354"/>
      <c r="D294" s="354"/>
      <c r="E294" s="354"/>
      <c r="F294" s="354"/>
      <c r="G294" s="354"/>
      <c r="H294" s="354"/>
      <c r="I294" s="165"/>
      <c r="J294" s="354"/>
      <c r="K294" s="354"/>
    </row>
    <row r="295" spans="1:11">
      <c r="A295" s="368"/>
      <c r="B295" s="354"/>
      <c r="C295" s="354"/>
      <c r="D295" s="354"/>
      <c r="E295" s="354"/>
      <c r="F295" s="354"/>
      <c r="G295" s="354"/>
      <c r="H295" s="354"/>
      <c r="I295" s="165"/>
      <c r="J295" s="354"/>
      <c r="K295" s="354"/>
    </row>
    <row r="296" spans="1:11">
      <c r="A296" s="368"/>
      <c r="B296" s="354"/>
      <c r="C296" s="354"/>
      <c r="D296" s="354"/>
      <c r="E296" s="354"/>
      <c r="F296" s="354"/>
      <c r="G296" s="354"/>
      <c r="H296" s="354"/>
      <c r="I296" s="165"/>
      <c r="J296" s="354"/>
      <c r="K296" s="354"/>
    </row>
    <row r="297" spans="1:11">
      <c r="A297" s="368"/>
      <c r="B297" s="354"/>
      <c r="C297" s="354"/>
      <c r="D297" s="354"/>
      <c r="E297" s="354"/>
      <c r="F297" s="354"/>
      <c r="G297" s="354"/>
      <c r="H297" s="354"/>
      <c r="I297" s="165"/>
      <c r="J297" s="354"/>
      <c r="K297" s="354"/>
    </row>
    <row r="298" spans="1:11">
      <c r="A298" s="368"/>
      <c r="B298" s="354"/>
      <c r="C298" s="354"/>
      <c r="D298" s="354"/>
      <c r="E298" s="354"/>
      <c r="F298" s="354"/>
      <c r="G298" s="354"/>
      <c r="H298" s="354"/>
      <c r="I298" s="165"/>
      <c r="J298" s="354"/>
      <c r="K298" s="354"/>
    </row>
    <row r="299" spans="1:11">
      <c r="A299" s="368"/>
      <c r="B299" s="354"/>
      <c r="C299" s="354"/>
      <c r="D299" s="354"/>
      <c r="E299" s="354"/>
      <c r="F299" s="354"/>
      <c r="G299" s="354"/>
      <c r="H299" s="354"/>
      <c r="I299" s="165"/>
      <c r="J299" s="354"/>
      <c r="K299" s="354"/>
    </row>
    <row r="300" spans="1:11">
      <c r="A300" s="368"/>
      <c r="B300" s="354"/>
      <c r="C300" s="354"/>
      <c r="D300" s="354"/>
      <c r="E300" s="354"/>
      <c r="F300" s="354"/>
      <c r="G300" s="354"/>
      <c r="H300" s="354"/>
      <c r="I300" s="165"/>
      <c r="J300" s="354"/>
      <c r="K300" s="354"/>
    </row>
    <row r="301" spans="1:11">
      <c r="A301" s="368"/>
      <c r="B301" s="354"/>
      <c r="C301" s="354"/>
      <c r="D301" s="354"/>
      <c r="E301" s="354"/>
      <c r="F301" s="354"/>
      <c r="G301" s="354"/>
      <c r="H301" s="354"/>
      <c r="I301" s="165"/>
      <c r="J301" s="354"/>
      <c r="K301" s="354"/>
    </row>
    <row r="302" spans="1:11">
      <c r="A302" s="368"/>
      <c r="B302" s="354"/>
      <c r="C302" s="354"/>
      <c r="D302" s="354"/>
      <c r="E302" s="354"/>
      <c r="F302" s="354"/>
      <c r="G302" s="354"/>
      <c r="H302" s="354"/>
      <c r="I302" s="165"/>
      <c r="J302" s="354"/>
      <c r="K302" s="354"/>
    </row>
    <row r="303" spans="1:11">
      <c r="A303" s="368"/>
      <c r="B303" s="354"/>
      <c r="C303" s="354"/>
      <c r="D303" s="354"/>
      <c r="E303" s="354"/>
      <c r="F303" s="354"/>
      <c r="G303" s="354"/>
      <c r="H303" s="354"/>
      <c r="I303" s="165"/>
      <c r="J303" s="354"/>
      <c r="K303" s="354"/>
    </row>
    <row r="304" spans="1:11">
      <c r="A304" s="368"/>
      <c r="B304" s="354"/>
      <c r="C304" s="354"/>
      <c r="D304" s="354"/>
      <c r="E304" s="354"/>
      <c r="F304" s="354"/>
      <c r="G304" s="354"/>
      <c r="H304" s="354"/>
      <c r="I304" s="165"/>
      <c r="J304" s="354"/>
      <c r="K304" s="354"/>
    </row>
    <row r="305" spans="1:11">
      <c r="A305" s="368"/>
      <c r="B305" s="354"/>
      <c r="C305" s="354"/>
      <c r="D305" s="354"/>
      <c r="E305" s="354"/>
      <c r="F305" s="354"/>
      <c r="G305" s="354"/>
      <c r="H305" s="354"/>
      <c r="I305" s="165"/>
      <c r="J305" s="354"/>
      <c r="K305" s="354"/>
    </row>
    <row r="306" spans="1:11">
      <c r="A306" s="368"/>
      <c r="B306" s="354"/>
      <c r="C306" s="354"/>
      <c r="D306" s="354"/>
      <c r="E306" s="354"/>
      <c r="F306" s="354"/>
      <c r="G306" s="354"/>
      <c r="H306" s="354"/>
      <c r="I306" s="165"/>
      <c r="J306" s="354"/>
      <c r="K306" s="354"/>
    </row>
    <row r="307" spans="1:11">
      <c r="A307" s="368"/>
      <c r="B307" s="354"/>
      <c r="C307" s="354"/>
      <c r="D307" s="354"/>
      <c r="E307" s="354"/>
      <c r="F307" s="354"/>
      <c r="G307" s="354"/>
      <c r="H307" s="354"/>
      <c r="I307" s="165"/>
      <c r="J307" s="354"/>
      <c r="K307" s="354"/>
    </row>
    <row r="308" spans="1:11">
      <c r="A308" s="368"/>
      <c r="B308" s="354"/>
      <c r="C308" s="354"/>
      <c r="D308" s="354"/>
      <c r="E308" s="354"/>
      <c r="F308" s="354"/>
      <c r="G308" s="354"/>
      <c r="H308" s="354"/>
      <c r="I308" s="165"/>
      <c r="J308" s="354"/>
      <c r="K308" s="354"/>
    </row>
    <row r="309" spans="1:11">
      <c r="A309" s="368"/>
      <c r="B309" s="354"/>
      <c r="C309" s="354"/>
      <c r="D309" s="354"/>
      <c r="E309" s="354"/>
      <c r="F309" s="354"/>
      <c r="G309" s="354"/>
      <c r="H309" s="354"/>
      <c r="I309" s="165"/>
      <c r="J309" s="354"/>
      <c r="K309" s="354"/>
    </row>
    <row r="310" spans="1:11">
      <c r="A310" s="368"/>
      <c r="B310" s="354"/>
      <c r="C310" s="354"/>
      <c r="D310" s="354"/>
      <c r="E310" s="354"/>
      <c r="F310" s="354"/>
      <c r="G310" s="354"/>
      <c r="H310" s="354"/>
      <c r="I310" s="165"/>
      <c r="J310" s="354"/>
      <c r="K310" s="354"/>
    </row>
    <row r="311" spans="1:11">
      <c r="A311" s="368"/>
      <c r="B311" s="354"/>
      <c r="C311" s="354"/>
      <c r="D311" s="354"/>
      <c r="E311" s="354"/>
      <c r="F311" s="354"/>
      <c r="G311" s="354"/>
      <c r="H311" s="354"/>
      <c r="I311" s="165"/>
      <c r="J311" s="354"/>
      <c r="K311" s="354"/>
    </row>
    <row r="312" spans="1:11">
      <c r="A312" s="368"/>
      <c r="B312" s="354"/>
      <c r="C312" s="354"/>
      <c r="D312" s="354"/>
      <c r="E312" s="354"/>
      <c r="F312" s="354"/>
      <c r="G312" s="354"/>
      <c r="H312" s="354"/>
      <c r="I312" s="165"/>
      <c r="J312" s="354"/>
      <c r="K312" s="354"/>
    </row>
    <row r="313" spans="1:11">
      <c r="A313" s="368"/>
      <c r="B313" s="354"/>
      <c r="C313" s="354"/>
      <c r="D313" s="354"/>
      <c r="E313" s="354"/>
      <c r="F313" s="354"/>
      <c r="G313" s="354"/>
      <c r="H313" s="354"/>
      <c r="I313" s="165"/>
      <c r="J313" s="354"/>
      <c r="K313" s="354"/>
    </row>
    <row r="314" spans="1:11">
      <c r="A314" s="368"/>
      <c r="B314" s="354"/>
      <c r="C314" s="354"/>
      <c r="D314" s="354"/>
      <c r="E314" s="354"/>
      <c r="F314" s="354"/>
      <c r="G314" s="354"/>
      <c r="H314" s="354"/>
      <c r="I314" s="165"/>
      <c r="J314" s="354"/>
      <c r="K314" s="354"/>
    </row>
    <row r="315" spans="1:11">
      <c r="A315" s="368"/>
      <c r="B315" s="354"/>
      <c r="C315" s="354"/>
      <c r="D315" s="354"/>
      <c r="E315" s="354"/>
      <c r="F315" s="354"/>
      <c r="G315" s="354"/>
      <c r="H315" s="354"/>
      <c r="I315" s="165"/>
      <c r="J315" s="354"/>
      <c r="K315" s="354"/>
    </row>
    <row r="316" spans="1:11">
      <c r="A316" s="368"/>
      <c r="B316" s="354"/>
      <c r="C316" s="354"/>
      <c r="D316" s="354"/>
      <c r="E316" s="354"/>
      <c r="F316" s="354"/>
      <c r="G316" s="354"/>
      <c r="H316" s="354"/>
      <c r="I316" s="165"/>
      <c r="J316" s="354"/>
      <c r="K316" s="354"/>
    </row>
    <row r="317" spans="1:11">
      <c r="A317" s="368"/>
      <c r="B317" s="354"/>
      <c r="C317" s="354"/>
      <c r="D317" s="354"/>
      <c r="E317" s="354"/>
      <c r="F317" s="354"/>
      <c r="G317" s="354"/>
      <c r="H317" s="354"/>
      <c r="I317" s="165"/>
      <c r="J317" s="354"/>
      <c r="K317" s="354"/>
    </row>
    <row r="318" spans="1:11">
      <c r="A318" s="368"/>
      <c r="B318" s="354"/>
      <c r="C318" s="354"/>
      <c r="D318" s="354"/>
      <c r="E318" s="354"/>
      <c r="F318" s="354"/>
      <c r="G318" s="354"/>
      <c r="H318" s="354"/>
      <c r="I318" s="165"/>
      <c r="J318" s="354"/>
      <c r="K318" s="354"/>
    </row>
    <row r="319" spans="1:11">
      <c r="A319" s="368"/>
      <c r="B319" s="354"/>
      <c r="C319" s="354"/>
      <c r="D319" s="354"/>
      <c r="E319" s="354"/>
      <c r="F319" s="354"/>
      <c r="G319" s="354"/>
      <c r="H319" s="354"/>
      <c r="I319" s="165"/>
      <c r="J319" s="354"/>
      <c r="K319" s="354"/>
    </row>
    <row r="320" spans="1:11">
      <c r="A320" s="368"/>
      <c r="B320" s="354"/>
      <c r="C320" s="354"/>
      <c r="D320" s="354"/>
      <c r="E320" s="354"/>
      <c r="F320" s="354"/>
      <c r="G320" s="354"/>
      <c r="H320" s="354"/>
      <c r="I320" s="165"/>
      <c r="J320" s="354"/>
      <c r="K320" s="354"/>
    </row>
    <row r="321" spans="1:11">
      <c r="A321" s="368"/>
      <c r="B321" s="354"/>
      <c r="C321" s="354"/>
      <c r="D321" s="354"/>
      <c r="E321" s="354"/>
      <c r="F321" s="354"/>
      <c r="G321" s="354"/>
      <c r="H321" s="354"/>
      <c r="I321" s="165"/>
      <c r="J321" s="354"/>
      <c r="K321" s="354"/>
    </row>
    <row r="322" spans="1:11">
      <c r="A322" s="368"/>
      <c r="B322" s="354"/>
      <c r="C322" s="354"/>
      <c r="D322" s="354"/>
      <c r="E322" s="354"/>
      <c r="F322" s="354"/>
      <c r="G322" s="354"/>
      <c r="H322" s="354"/>
      <c r="I322" s="165"/>
      <c r="J322" s="354"/>
      <c r="K322" s="354"/>
    </row>
    <row r="323" spans="1:11">
      <c r="A323" s="368"/>
      <c r="B323" s="354"/>
      <c r="C323" s="354"/>
      <c r="D323" s="354"/>
      <c r="E323" s="354"/>
      <c r="F323" s="354"/>
      <c r="G323" s="354"/>
      <c r="H323" s="354"/>
      <c r="I323" s="165"/>
      <c r="J323" s="354"/>
      <c r="K323" s="354"/>
    </row>
    <row r="324" spans="1:11">
      <c r="A324" s="368"/>
      <c r="B324" s="354"/>
      <c r="C324" s="354"/>
      <c r="D324" s="354"/>
      <c r="E324" s="354"/>
      <c r="F324" s="354"/>
      <c r="G324" s="354"/>
      <c r="H324" s="354"/>
      <c r="I324" s="165"/>
      <c r="J324" s="354"/>
      <c r="K324" s="354"/>
    </row>
    <row r="325" spans="1:11">
      <c r="A325" s="368"/>
      <c r="B325" s="354"/>
      <c r="C325" s="354"/>
      <c r="D325" s="354"/>
      <c r="E325" s="354"/>
      <c r="F325" s="354"/>
      <c r="G325" s="354"/>
      <c r="H325" s="354"/>
      <c r="I325" s="165"/>
      <c r="J325" s="354"/>
      <c r="K325" s="354"/>
    </row>
    <row r="326" spans="1:11">
      <c r="A326" s="368"/>
      <c r="B326" s="354"/>
      <c r="C326" s="354"/>
      <c r="D326" s="354"/>
      <c r="E326" s="354"/>
      <c r="F326" s="354"/>
      <c r="G326" s="354"/>
      <c r="H326" s="354"/>
      <c r="I326" s="165"/>
      <c r="J326" s="354"/>
      <c r="K326" s="354"/>
    </row>
    <row r="327" spans="1:11">
      <c r="A327" s="368"/>
      <c r="B327" s="354"/>
      <c r="C327" s="354"/>
      <c r="D327" s="354"/>
      <c r="E327" s="354"/>
      <c r="F327" s="354"/>
      <c r="G327" s="354"/>
      <c r="H327" s="354"/>
      <c r="I327" s="165"/>
      <c r="J327" s="354"/>
      <c r="K327" s="354"/>
    </row>
    <row r="328" spans="1:11">
      <c r="A328" s="368"/>
      <c r="B328" s="354"/>
      <c r="C328" s="354"/>
      <c r="D328" s="354"/>
      <c r="E328" s="354"/>
      <c r="F328" s="354"/>
      <c r="G328" s="354"/>
      <c r="H328" s="354"/>
      <c r="I328" s="165"/>
      <c r="J328" s="354"/>
      <c r="K328" s="354"/>
    </row>
    <row r="329" spans="1:11">
      <c r="A329" s="368"/>
      <c r="B329" s="354"/>
      <c r="C329" s="354"/>
      <c r="D329" s="354"/>
      <c r="E329" s="354"/>
      <c r="F329" s="354"/>
      <c r="G329" s="354"/>
      <c r="H329" s="354"/>
      <c r="I329" s="165"/>
      <c r="J329" s="354"/>
      <c r="K329" s="354"/>
    </row>
    <row r="330" spans="1:11">
      <c r="A330" s="368"/>
      <c r="B330" s="354"/>
      <c r="C330" s="354"/>
      <c r="D330" s="354"/>
      <c r="E330" s="354"/>
      <c r="F330" s="354"/>
      <c r="G330" s="354"/>
      <c r="H330" s="354"/>
      <c r="I330" s="165"/>
      <c r="J330" s="354"/>
      <c r="K330" s="354"/>
    </row>
    <row r="331" spans="1:11">
      <c r="A331" s="368"/>
      <c r="B331" s="354"/>
      <c r="C331" s="354"/>
      <c r="D331" s="354"/>
      <c r="E331" s="354"/>
      <c r="F331" s="354"/>
      <c r="G331" s="354"/>
      <c r="H331" s="354"/>
      <c r="I331" s="165"/>
      <c r="J331" s="354"/>
      <c r="K331" s="354"/>
    </row>
    <row r="332" spans="1:11">
      <c r="A332" s="368"/>
      <c r="B332" s="354"/>
      <c r="C332" s="354"/>
      <c r="D332" s="354"/>
      <c r="E332" s="354"/>
      <c r="F332" s="354"/>
      <c r="G332" s="354"/>
      <c r="H332" s="354"/>
      <c r="I332" s="165"/>
      <c r="J332" s="354"/>
      <c r="K332" s="354"/>
    </row>
    <row r="333" spans="1:11">
      <c r="A333" s="368"/>
      <c r="B333" s="354"/>
      <c r="C333" s="354"/>
      <c r="D333" s="354"/>
      <c r="E333" s="354"/>
      <c r="F333" s="354"/>
      <c r="G333" s="354"/>
      <c r="H333" s="354"/>
      <c r="I333" s="165"/>
      <c r="J333" s="354"/>
      <c r="K333" s="354"/>
    </row>
    <row r="334" spans="1:11">
      <c r="A334" s="368"/>
      <c r="B334" s="354"/>
      <c r="C334" s="354"/>
      <c r="D334" s="354"/>
      <c r="E334" s="354"/>
      <c r="F334" s="354"/>
      <c r="G334" s="354"/>
      <c r="H334" s="354"/>
      <c r="I334" s="165"/>
      <c r="J334" s="354"/>
      <c r="K334" s="354"/>
    </row>
    <row r="335" spans="1:11">
      <c r="A335" s="368"/>
      <c r="B335" s="354"/>
      <c r="C335" s="354"/>
      <c r="D335" s="354"/>
      <c r="E335" s="354"/>
      <c r="F335" s="354"/>
      <c r="G335" s="354"/>
      <c r="H335" s="354"/>
      <c r="I335" s="165"/>
      <c r="J335" s="354"/>
      <c r="K335" s="354"/>
    </row>
    <row r="336" spans="1:11">
      <c r="A336" s="368"/>
      <c r="B336" s="354"/>
      <c r="C336" s="354"/>
      <c r="D336" s="354"/>
      <c r="E336" s="354"/>
      <c r="F336" s="354"/>
      <c r="G336" s="354"/>
      <c r="H336" s="354"/>
      <c r="I336" s="165"/>
      <c r="J336" s="354"/>
      <c r="K336" s="354"/>
    </row>
    <row r="337" spans="1:11">
      <c r="A337" s="368"/>
      <c r="B337" s="354"/>
      <c r="C337" s="354"/>
      <c r="D337" s="354"/>
      <c r="E337" s="354"/>
      <c r="F337" s="354"/>
      <c r="G337" s="354"/>
      <c r="H337" s="354"/>
      <c r="I337" s="165"/>
      <c r="J337" s="354"/>
      <c r="K337" s="354"/>
    </row>
    <row r="338" spans="1:11">
      <c r="A338" s="368"/>
      <c r="B338" s="354"/>
      <c r="C338" s="354"/>
      <c r="D338" s="354"/>
      <c r="E338" s="354"/>
      <c r="F338" s="354"/>
      <c r="G338" s="354"/>
      <c r="H338" s="354"/>
      <c r="I338" s="165"/>
      <c r="J338" s="354"/>
      <c r="K338" s="354"/>
    </row>
    <row r="339" spans="1:11">
      <c r="A339" s="368"/>
      <c r="B339" s="354"/>
      <c r="C339" s="354"/>
      <c r="D339" s="354"/>
      <c r="E339" s="354"/>
      <c r="F339" s="354"/>
      <c r="G339" s="354"/>
      <c r="H339" s="354"/>
      <c r="I339" s="165"/>
      <c r="J339" s="354"/>
      <c r="K339" s="354"/>
    </row>
    <row r="340" spans="1:11">
      <c r="A340" s="368"/>
      <c r="B340" s="354"/>
      <c r="C340" s="354"/>
      <c r="D340" s="354"/>
      <c r="E340" s="354"/>
      <c r="F340" s="354"/>
      <c r="G340" s="354"/>
      <c r="H340" s="354"/>
      <c r="I340" s="165"/>
      <c r="J340" s="354"/>
      <c r="K340" s="354"/>
    </row>
    <row r="341" spans="1:11">
      <c r="A341" s="368"/>
      <c r="B341" s="354"/>
      <c r="C341" s="354"/>
      <c r="D341" s="354"/>
      <c r="E341" s="354"/>
      <c r="F341" s="354"/>
      <c r="G341" s="354"/>
      <c r="H341" s="354"/>
      <c r="I341" s="165"/>
      <c r="J341" s="354"/>
      <c r="K341" s="354"/>
    </row>
    <row r="342" spans="1:11">
      <c r="A342" s="368"/>
      <c r="B342" s="354"/>
      <c r="C342" s="354"/>
      <c r="D342" s="354"/>
      <c r="E342" s="354"/>
      <c r="F342" s="354"/>
      <c r="G342" s="354"/>
      <c r="H342" s="354"/>
      <c r="I342" s="165"/>
      <c r="J342" s="354"/>
      <c r="K342" s="354"/>
    </row>
    <row r="343" spans="1:11">
      <c r="A343" s="368"/>
      <c r="B343" s="354"/>
      <c r="C343" s="354"/>
      <c r="D343" s="354"/>
      <c r="E343" s="354"/>
      <c r="F343" s="354"/>
      <c r="G343" s="354"/>
      <c r="H343" s="354"/>
      <c r="I343" s="165"/>
      <c r="J343" s="354"/>
      <c r="K343" s="354"/>
    </row>
    <row r="344" spans="1:11">
      <c r="A344" s="368"/>
      <c r="B344" s="354"/>
      <c r="C344" s="354"/>
      <c r="D344" s="354"/>
      <c r="E344" s="354"/>
      <c r="F344" s="354"/>
      <c r="G344" s="354"/>
      <c r="H344" s="354"/>
      <c r="I344" s="165"/>
      <c r="J344" s="354"/>
      <c r="K344" s="354"/>
    </row>
    <row r="345" spans="1:11">
      <c r="A345" s="368"/>
      <c r="B345" s="354"/>
      <c r="C345" s="354"/>
      <c r="D345" s="354"/>
      <c r="E345" s="354"/>
      <c r="F345" s="354"/>
      <c r="G345" s="354"/>
      <c r="H345" s="354"/>
      <c r="I345" s="165"/>
      <c r="J345" s="354"/>
      <c r="K345" s="354"/>
    </row>
    <row r="346" spans="1:11">
      <c r="A346" s="368"/>
      <c r="B346" s="354"/>
      <c r="C346" s="354"/>
      <c r="D346" s="354"/>
      <c r="E346" s="354"/>
      <c r="F346" s="354"/>
      <c r="G346" s="354"/>
      <c r="H346" s="354"/>
      <c r="I346" s="165"/>
      <c r="J346" s="354"/>
      <c r="K346" s="354"/>
    </row>
    <row r="347" spans="1:11">
      <c r="A347" s="368"/>
      <c r="B347" s="354"/>
      <c r="C347" s="354"/>
      <c r="D347" s="354"/>
      <c r="E347" s="354"/>
      <c r="F347" s="354"/>
      <c r="G347" s="354"/>
      <c r="H347" s="354"/>
      <c r="I347" s="165"/>
      <c r="J347" s="354"/>
      <c r="K347" s="354"/>
    </row>
    <row r="348" spans="1:11">
      <c r="A348" s="368"/>
      <c r="B348" s="354"/>
      <c r="C348" s="354"/>
      <c r="D348" s="354"/>
      <c r="E348" s="354"/>
      <c r="F348" s="354"/>
      <c r="G348" s="354"/>
      <c r="H348" s="354"/>
      <c r="I348" s="165"/>
      <c r="J348" s="354"/>
      <c r="K348" s="354"/>
    </row>
    <row r="349" spans="1:11">
      <c r="A349" s="368"/>
      <c r="B349" s="354"/>
      <c r="C349" s="354"/>
      <c r="D349" s="354"/>
      <c r="E349" s="354"/>
      <c r="F349" s="354"/>
      <c r="G349" s="354"/>
      <c r="H349" s="354"/>
      <c r="I349" s="165"/>
      <c r="J349" s="354"/>
      <c r="K349" s="354"/>
    </row>
    <row r="350" spans="1:11">
      <c r="A350" s="368"/>
      <c r="B350" s="354"/>
      <c r="C350" s="354"/>
      <c r="D350" s="354"/>
      <c r="E350" s="354"/>
      <c r="F350" s="354"/>
      <c r="G350" s="354"/>
      <c r="H350" s="354"/>
      <c r="I350" s="165"/>
      <c r="J350" s="354"/>
      <c r="K350" s="354"/>
    </row>
    <row r="351" spans="1:11">
      <c r="A351" s="368"/>
      <c r="B351" s="354"/>
      <c r="C351" s="354"/>
      <c r="D351" s="354"/>
      <c r="E351" s="354"/>
      <c r="F351" s="354"/>
      <c r="G351" s="354"/>
      <c r="H351" s="354"/>
      <c r="I351" s="165"/>
      <c r="J351" s="354"/>
      <c r="K351" s="354"/>
    </row>
    <row r="352" spans="1:11">
      <c r="A352" s="368"/>
      <c r="B352" s="354"/>
      <c r="C352" s="354"/>
      <c r="D352" s="354"/>
      <c r="E352" s="354"/>
      <c r="F352" s="354"/>
      <c r="G352" s="354"/>
      <c r="H352" s="354"/>
      <c r="I352" s="165"/>
      <c r="J352" s="354"/>
      <c r="K352" s="354"/>
    </row>
    <row r="353" spans="1:11">
      <c r="A353" s="368"/>
      <c r="B353" s="354"/>
      <c r="C353" s="354"/>
      <c r="D353" s="354"/>
      <c r="E353" s="354"/>
      <c r="F353" s="354"/>
      <c r="G353" s="354"/>
      <c r="H353" s="354"/>
      <c r="I353" s="165"/>
      <c r="J353" s="354"/>
      <c r="K353" s="354"/>
    </row>
    <row r="354" spans="1:11">
      <c r="A354" s="368"/>
      <c r="B354" s="354"/>
      <c r="C354" s="354"/>
      <c r="D354" s="354"/>
      <c r="E354" s="354"/>
      <c r="F354" s="354"/>
      <c r="G354" s="354"/>
      <c r="H354" s="354"/>
      <c r="I354" s="165"/>
      <c r="J354" s="354"/>
      <c r="K354" s="354"/>
    </row>
    <row r="355" spans="1:11">
      <c r="A355" s="368"/>
      <c r="B355" s="354"/>
      <c r="C355" s="354"/>
      <c r="D355" s="354"/>
      <c r="E355" s="354"/>
      <c r="F355" s="354"/>
      <c r="G355" s="354"/>
      <c r="H355" s="354"/>
      <c r="I355" s="165"/>
      <c r="J355" s="354"/>
      <c r="K355" s="354"/>
    </row>
    <row r="356" spans="1:11">
      <c r="A356" s="368"/>
      <c r="B356" s="354"/>
      <c r="C356" s="354"/>
      <c r="D356" s="354"/>
      <c r="E356" s="354"/>
      <c r="F356" s="354"/>
      <c r="G356" s="354"/>
      <c r="H356" s="354"/>
      <c r="I356" s="165"/>
      <c r="J356" s="354"/>
      <c r="K356" s="354"/>
    </row>
    <row r="357" spans="1:11">
      <c r="A357" s="368"/>
      <c r="B357" s="354"/>
      <c r="C357" s="354"/>
      <c r="D357" s="354"/>
      <c r="E357" s="354"/>
      <c r="F357" s="354"/>
      <c r="G357" s="354"/>
      <c r="H357" s="354"/>
      <c r="I357" s="165"/>
      <c r="J357" s="354"/>
      <c r="K357" s="354"/>
    </row>
    <row r="358" spans="1:11">
      <c r="A358" s="368"/>
      <c r="B358" s="354"/>
      <c r="C358" s="354"/>
      <c r="D358" s="354"/>
      <c r="E358" s="354"/>
      <c r="F358" s="354"/>
      <c r="G358" s="354"/>
      <c r="H358" s="354"/>
      <c r="I358" s="165"/>
      <c r="J358" s="354"/>
      <c r="K358" s="354"/>
    </row>
    <row r="359" spans="1:11">
      <c r="A359" s="368"/>
      <c r="B359" s="354"/>
      <c r="C359" s="354"/>
      <c r="D359" s="354"/>
      <c r="E359" s="354"/>
      <c r="F359" s="354"/>
      <c r="G359" s="354"/>
      <c r="H359" s="354"/>
      <c r="I359" s="165"/>
      <c r="J359" s="354"/>
      <c r="K359" s="354"/>
    </row>
    <row r="360" spans="1:11">
      <c r="A360" s="368"/>
      <c r="B360" s="354"/>
      <c r="C360" s="354"/>
      <c r="D360" s="354"/>
      <c r="E360" s="354"/>
      <c r="F360" s="354"/>
      <c r="G360" s="354"/>
      <c r="H360" s="354"/>
      <c r="I360" s="165"/>
      <c r="J360" s="354"/>
      <c r="K360" s="354"/>
    </row>
    <row r="361" spans="1:11">
      <c r="A361" s="368"/>
      <c r="B361" s="354"/>
      <c r="C361" s="354"/>
      <c r="D361" s="354"/>
      <c r="E361" s="354"/>
      <c r="F361" s="354"/>
      <c r="G361" s="354"/>
      <c r="H361" s="354"/>
      <c r="I361" s="165"/>
      <c r="J361" s="354"/>
      <c r="K361" s="354"/>
    </row>
    <row r="362" spans="1:11">
      <c r="A362" s="368"/>
      <c r="B362" s="354"/>
      <c r="C362" s="354"/>
      <c r="D362" s="354"/>
      <c r="E362" s="354"/>
      <c r="F362" s="354"/>
      <c r="G362" s="354"/>
      <c r="H362" s="354"/>
      <c r="I362" s="165"/>
      <c r="J362" s="354"/>
      <c r="K362" s="354"/>
    </row>
    <row r="363" spans="1:11">
      <c r="A363" s="368"/>
      <c r="B363" s="354"/>
      <c r="C363" s="354"/>
      <c r="D363" s="354"/>
      <c r="E363" s="354"/>
      <c r="F363" s="354"/>
      <c r="G363" s="354"/>
      <c r="H363" s="354"/>
      <c r="I363" s="165"/>
      <c r="J363" s="354"/>
      <c r="K363" s="354"/>
    </row>
    <row r="364" spans="1:11">
      <c r="A364" s="368"/>
      <c r="B364" s="354"/>
      <c r="C364" s="354"/>
      <c r="D364" s="354"/>
      <c r="E364" s="354"/>
      <c r="F364" s="354"/>
      <c r="G364" s="354"/>
      <c r="H364" s="354"/>
      <c r="I364" s="165"/>
      <c r="J364" s="354"/>
      <c r="K364" s="354"/>
    </row>
    <row r="365" spans="1:11">
      <c r="A365" s="368"/>
      <c r="B365" s="354"/>
      <c r="C365" s="354"/>
      <c r="D365" s="354"/>
      <c r="E365" s="354"/>
      <c r="F365" s="354"/>
      <c r="G365" s="354"/>
      <c r="H365" s="354"/>
      <c r="I365" s="165"/>
      <c r="J365" s="354"/>
      <c r="K365" s="354"/>
    </row>
    <row r="366" spans="1:11">
      <c r="A366" s="368"/>
      <c r="B366" s="354"/>
      <c r="C366" s="354"/>
      <c r="D366" s="354"/>
      <c r="E366" s="354"/>
      <c r="F366" s="354"/>
      <c r="G366" s="354"/>
      <c r="H366" s="354"/>
      <c r="I366" s="165"/>
      <c r="J366" s="354"/>
      <c r="K366" s="354"/>
    </row>
    <row r="367" spans="1:11">
      <c r="A367" s="368"/>
      <c r="B367" s="354"/>
      <c r="C367" s="354"/>
      <c r="D367" s="354"/>
      <c r="E367" s="354"/>
      <c r="F367" s="354"/>
      <c r="G367" s="354"/>
      <c r="H367" s="354"/>
      <c r="I367" s="165"/>
      <c r="J367" s="354"/>
      <c r="K367" s="354"/>
    </row>
    <row r="368" spans="1:11">
      <c r="A368" s="368"/>
      <c r="B368" s="354"/>
      <c r="C368" s="354"/>
      <c r="D368" s="354"/>
      <c r="E368" s="354"/>
      <c r="F368" s="354"/>
      <c r="G368" s="354"/>
      <c r="H368" s="354"/>
      <c r="I368" s="165"/>
      <c r="J368" s="354"/>
      <c r="K368" s="354"/>
    </row>
    <row r="369" spans="1:11">
      <c r="A369" s="368"/>
      <c r="B369" s="354"/>
      <c r="C369" s="354"/>
      <c r="D369" s="354"/>
      <c r="E369" s="354"/>
      <c r="F369" s="354"/>
      <c r="G369" s="354"/>
      <c r="H369" s="354"/>
      <c r="I369" s="165"/>
      <c r="J369" s="354"/>
      <c r="K369" s="354"/>
    </row>
    <row r="370" spans="1:11">
      <c r="A370" s="368"/>
      <c r="B370" s="354"/>
      <c r="C370" s="354"/>
      <c r="D370" s="354"/>
      <c r="E370" s="354"/>
      <c r="F370" s="354"/>
      <c r="G370" s="354"/>
      <c r="H370" s="354"/>
      <c r="I370" s="165"/>
      <c r="J370" s="354"/>
      <c r="K370" s="354"/>
    </row>
    <row r="371" spans="1:11">
      <c r="A371" s="368"/>
      <c r="B371" s="354"/>
      <c r="C371" s="354"/>
      <c r="D371" s="354"/>
      <c r="E371" s="354"/>
      <c r="F371" s="354"/>
      <c r="G371" s="354"/>
      <c r="H371" s="354"/>
      <c r="I371" s="165"/>
      <c r="J371" s="354"/>
      <c r="K371" s="354"/>
    </row>
    <row r="372" spans="1:11">
      <c r="A372" s="368"/>
      <c r="B372" s="354"/>
      <c r="C372" s="354"/>
      <c r="D372" s="354"/>
      <c r="E372" s="354"/>
      <c r="F372" s="354"/>
      <c r="G372" s="354"/>
      <c r="H372" s="354"/>
      <c r="I372" s="165"/>
      <c r="J372" s="354"/>
      <c r="K372" s="354"/>
    </row>
    <row r="373" spans="1:11">
      <c r="A373" s="368"/>
      <c r="B373" s="354"/>
      <c r="C373" s="354"/>
      <c r="D373" s="354"/>
      <c r="E373" s="354"/>
      <c r="F373" s="354"/>
      <c r="G373" s="354"/>
      <c r="H373" s="354"/>
      <c r="I373" s="165"/>
      <c r="J373" s="354"/>
      <c r="K373" s="354"/>
    </row>
    <row r="374" spans="1:11">
      <c r="A374" s="368"/>
      <c r="B374" s="354"/>
      <c r="C374" s="354"/>
      <c r="D374" s="354"/>
      <c r="E374" s="354"/>
      <c r="F374" s="354"/>
      <c r="G374" s="354"/>
      <c r="H374" s="354"/>
      <c r="I374" s="165"/>
      <c r="J374" s="354"/>
      <c r="K374" s="354"/>
    </row>
    <row r="375" spans="1:11">
      <c r="A375" s="368"/>
      <c r="B375" s="354"/>
      <c r="C375" s="354"/>
      <c r="D375" s="354"/>
      <c r="E375" s="354"/>
      <c r="F375" s="354"/>
      <c r="G375" s="354"/>
      <c r="H375" s="354"/>
      <c r="I375" s="165"/>
      <c r="J375" s="354"/>
      <c r="K375" s="354"/>
    </row>
    <row r="376" spans="1:11">
      <c r="A376" s="368"/>
      <c r="B376" s="354"/>
      <c r="C376" s="354"/>
      <c r="D376" s="354"/>
      <c r="E376" s="354"/>
      <c r="F376" s="354"/>
      <c r="G376" s="354"/>
      <c r="H376" s="354"/>
      <c r="I376" s="165"/>
      <c r="J376" s="354"/>
      <c r="K376" s="354"/>
    </row>
    <row r="377" spans="1:11">
      <c r="A377" s="368"/>
      <c r="B377" s="354"/>
      <c r="C377" s="354"/>
      <c r="D377" s="354"/>
      <c r="E377" s="354"/>
      <c r="F377" s="354"/>
      <c r="G377" s="354"/>
      <c r="H377" s="354"/>
      <c r="I377" s="165"/>
      <c r="J377" s="354"/>
      <c r="K377" s="354"/>
    </row>
    <row r="378" spans="1:11">
      <c r="A378" s="368"/>
      <c r="B378" s="354"/>
      <c r="C378" s="354"/>
      <c r="D378" s="354"/>
      <c r="E378" s="354"/>
      <c r="F378" s="354"/>
      <c r="G378" s="354"/>
      <c r="H378" s="354"/>
      <c r="I378" s="165"/>
      <c r="J378" s="354"/>
      <c r="K378" s="354"/>
    </row>
    <row r="379" spans="1:11">
      <c r="A379" s="368"/>
      <c r="B379" s="354"/>
      <c r="C379" s="354"/>
      <c r="D379" s="354"/>
      <c r="E379" s="354"/>
      <c r="F379" s="354"/>
      <c r="G379" s="354"/>
      <c r="H379" s="354"/>
      <c r="I379" s="165"/>
      <c r="J379" s="354"/>
      <c r="K379" s="354"/>
    </row>
    <row r="380" spans="1:11">
      <c r="A380" s="368"/>
      <c r="B380" s="354"/>
      <c r="C380" s="354"/>
      <c r="D380" s="354"/>
      <c r="E380" s="354"/>
      <c r="F380" s="354"/>
      <c r="G380" s="354"/>
      <c r="H380" s="354"/>
      <c r="I380" s="165"/>
      <c r="J380" s="354"/>
      <c r="K380" s="354"/>
    </row>
    <row r="381" spans="1:11">
      <c r="A381" s="368"/>
      <c r="B381" s="354"/>
      <c r="C381" s="354"/>
      <c r="D381" s="354"/>
      <c r="E381" s="354"/>
      <c r="F381" s="354"/>
      <c r="G381" s="354"/>
      <c r="H381" s="354"/>
      <c r="I381" s="165"/>
      <c r="J381" s="354"/>
      <c r="K381" s="354"/>
    </row>
    <row r="382" spans="1:11">
      <c r="A382" s="368"/>
      <c r="B382" s="354"/>
      <c r="C382" s="354"/>
      <c r="D382" s="354"/>
      <c r="E382" s="354"/>
      <c r="F382" s="354"/>
      <c r="G382" s="354"/>
      <c r="H382" s="354"/>
      <c r="I382" s="165"/>
      <c r="J382" s="354"/>
      <c r="K382" s="354"/>
    </row>
    <row r="383" spans="1:11">
      <c r="A383" s="368"/>
      <c r="B383" s="354"/>
      <c r="C383" s="354"/>
      <c r="D383" s="354"/>
      <c r="E383" s="354"/>
      <c r="F383" s="354"/>
      <c r="G383" s="354"/>
      <c r="H383" s="354"/>
      <c r="I383" s="165"/>
      <c r="J383" s="354"/>
      <c r="K383" s="354"/>
    </row>
    <row r="384" spans="1:11">
      <c r="A384" s="368"/>
      <c r="B384" s="354"/>
      <c r="C384" s="354"/>
      <c r="D384" s="354"/>
      <c r="E384" s="354"/>
      <c r="F384" s="354"/>
      <c r="G384" s="354"/>
      <c r="H384" s="354"/>
      <c r="I384" s="165"/>
      <c r="J384" s="354"/>
      <c r="K384" s="354"/>
    </row>
    <row r="385" spans="1:11">
      <c r="A385" s="368"/>
      <c r="B385" s="354"/>
      <c r="C385" s="354"/>
      <c r="D385" s="354"/>
      <c r="E385" s="354"/>
      <c r="F385" s="354"/>
      <c r="G385" s="354"/>
      <c r="H385" s="354"/>
      <c r="I385" s="165"/>
      <c r="J385" s="354"/>
      <c r="K385" s="354"/>
    </row>
    <row r="386" spans="1:11">
      <c r="A386" s="368"/>
      <c r="B386" s="354"/>
      <c r="C386" s="354"/>
      <c r="D386" s="354"/>
      <c r="E386" s="354"/>
      <c r="F386" s="354"/>
      <c r="G386" s="354"/>
      <c r="H386" s="354"/>
      <c r="I386" s="165"/>
      <c r="J386" s="354"/>
      <c r="K386" s="354"/>
    </row>
    <row r="387" spans="1:11">
      <c r="A387" s="368"/>
      <c r="B387" s="354"/>
      <c r="C387" s="354"/>
      <c r="D387" s="354"/>
      <c r="E387" s="354"/>
      <c r="F387" s="354"/>
      <c r="G387" s="354"/>
      <c r="H387" s="354"/>
      <c r="I387" s="165"/>
      <c r="J387" s="354"/>
      <c r="K387" s="354"/>
    </row>
    <row r="388" spans="1:11">
      <c r="A388" s="368"/>
      <c r="B388" s="354"/>
      <c r="C388" s="354"/>
      <c r="D388" s="354"/>
      <c r="E388" s="354"/>
      <c r="F388" s="354"/>
      <c r="G388" s="354"/>
      <c r="H388" s="354"/>
      <c r="I388" s="165"/>
      <c r="J388" s="354"/>
      <c r="K388" s="354"/>
    </row>
    <row r="389" spans="1:11">
      <c r="A389" s="368"/>
      <c r="B389" s="354"/>
      <c r="C389" s="354"/>
      <c r="D389" s="354"/>
      <c r="E389" s="354"/>
      <c r="F389" s="354"/>
      <c r="G389" s="354"/>
      <c r="H389" s="354"/>
      <c r="I389" s="165"/>
      <c r="J389" s="354"/>
      <c r="K389" s="354"/>
    </row>
    <row r="390" spans="1:11">
      <c r="A390" s="368"/>
      <c r="B390" s="354"/>
      <c r="C390" s="354"/>
      <c r="D390" s="354"/>
      <c r="E390" s="354"/>
      <c r="F390" s="354"/>
      <c r="G390" s="354"/>
      <c r="H390" s="354"/>
      <c r="I390" s="165"/>
      <c r="J390" s="354"/>
      <c r="K390" s="354"/>
    </row>
    <row r="391" spans="1:11">
      <c r="A391" s="368"/>
      <c r="B391" s="354"/>
      <c r="C391" s="354"/>
      <c r="D391" s="354"/>
      <c r="E391" s="354"/>
      <c r="F391" s="354"/>
      <c r="G391" s="354"/>
      <c r="H391" s="354"/>
      <c r="I391" s="165"/>
      <c r="J391" s="354"/>
      <c r="K391" s="354"/>
    </row>
    <row r="392" spans="1:11">
      <c r="A392" s="368"/>
      <c r="B392" s="354"/>
      <c r="C392" s="354"/>
      <c r="D392" s="354"/>
      <c r="E392" s="354"/>
      <c r="F392" s="354"/>
      <c r="G392" s="354"/>
      <c r="H392" s="354"/>
      <c r="I392" s="165"/>
      <c r="J392" s="354"/>
      <c r="K392" s="354"/>
    </row>
    <row r="393" spans="1:11">
      <c r="A393" s="368"/>
      <c r="B393" s="354"/>
      <c r="C393" s="354"/>
      <c r="D393" s="354"/>
      <c r="E393" s="354"/>
      <c r="F393" s="354"/>
      <c r="G393" s="354"/>
      <c r="H393" s="354"/>
      <c r="I393" s="165"/>
      <c r="J393" s="354"/>
      <c r="K393" s="354"/>
    </row>
    <row r="394" spans="1:11">
      <c r="A394" s="368"/>
      <c r="B394" s="354"/>
      <c r="C394" s="354"/>
      <c r="D394" s="354"/>
      <c r="E394" s="354"/>
      <c r="F394" s="354"/>
      <c r="G394" s="354"/>
      <c r="H394" s="354"/>
      <c r="I394" s="165"/>
      <c r="J394" s="354"/>
      <c r="K394" s="354"/>
    </row>
    <row r="395" spans="1:11">
      <c r="A395" s="368"/>
      <c r="B395" s="354"/>
      <c r="C395" s="354"/>
      <c r="D395" s="354"/>
      <c r="E395" s="354"/>
      <c r="F395" s="354"/>
      <c r="G395" s="354"/>
      <c r="H395" s="354"/>
      <c r="I395" s="165"/>
      <c r="J395" s="354"/>
      <c r="K395" s="354"/>
    </row>
    <row r="396" spans="1:11">
      <c r="A396" s="368"/>
      <c r="B396" s="354"/>
      <c r="C396" s="354"/>
      <c r="D396" s="354"/>
      <c r="E396" s="354"/>
      <c r="F396" s="354"/>
      <c r="G396" s="354"/>
      <c r="H396" s="354"/>
      <c r="I396" s="165"/>
      <c r="J396" s="354"/>
      <c r="K396" s="354"/>
    </row>
    <row r="397" spans="1:11">
      <c r="A397" s="368"/>
      <c r="B397" s="354"/>
      <c r="C397" s="354"/>
      <c r="D397" s="354"/>
      <c r="E397" s="354"/>
      <c r="F397" s="354"/>
      <c r="G397" s="354"/>
      <c r="H397" s="354"/>
      <c r="I397" s="165"/>
      <c r="J397" s="354"/>
      <c r="K397" s="354"/>
    </row>
    <row r="398" spans="1:11">
      <c r="A398" s="368"/>
      <c r="B398" s="354"/>
      <c r="C398" s="354"/>
      <c r="D398" s="354"/>
      <c r="E398" s="354"/>
      <c r="F398" s="354"/>
      <c r="G398" s="354"/>
      <c r="H398" s="354"/>
      <c r="I398" s="165"/>
      <c r="J398" s="354"/>
      <c r="K398" s="354"/>
    </row>
    <row r="399" spans="1:11">
      <c r="A399" s="368"/>
      <c r="B399" s="354"/>
      <c r="C399" s="354"/>
      <c r="D399" s="354"/>
      <c r="E399" s="354"/>
      <c r="F399" s="354"/>
      <c r="G399" s="354"/>
      <c r="H399" s="354"/>
      <c r="I399" s="165"/>
      <c r="J399" s="354"/>
      <c r="K399" s="354"/>
    </row>
    <row r="400" spans="1:11">
      <c r="A400" s="368"/>
      <c r="B400" s="354"/>
      <c r="C400" s="354"/>
      <c r="D400" s="354"/>
      <c r="E400" s="354"/>
      <c r="F400" s="354"/>
      <c r="G400" s="354"/>
      <c r="H400" s="354"/>
      <c r="I400" s="165"/>
      <c r="J400" s="354"/>
      <c r="K400" s="354"/>
    </row>
    <row r="401" spans="1:11">
      <c r="A401" s="368"/>
      <c r="B401" s="354"/>
      <c r="C401" s="354"/>
      <c r="D401" s="354"/>
      <c r="E401" s="354"/>
      <c r="F401" s="354"/>
      <c r="G401" s="354"/>
      <c r="H401" s="354"/>
      <c r="I401" s="165"/>
      <c r="J401" s="354"/>
      <c r="K401" s="354"/>
    </row>
    <row r="402" spans="1:11">
      <c r="A402" s="368"/>
      <c r="B402" s="354"/>
      <c r="C402" s="354"/>
      <c r="D402" s="354"/>
      <c r="E402" s="354"/>
      <c r="F402" s="354"/>
      <c r="G402" s="354"/>
      <c r="H402" s="354"/>
      <c r="I402" s="165"/>
      <c r="J402" s="354"/>
      <c r="K402" s="354"/>
    </row>
    <row r="403" spans="1:11">
      <c r="A403" s="368"/>
      <c r="B403" s="354"/>
      <c r="C403" s="354"/>
      <c r="D403" s="354"/>
      <c r="E403" s="354"/>
      <c r="F403" s="354"/>
      <c r="G403" s="354"/>
      <c r="H403" s="354"/>
      <c r="I403" s="165"/>
      <c r="J403" s="354"/>
      <c r="K403" s="354"/>
    </row>
    <row r="404" spans="1:11">
      <c r="A404" s="368"/>
      <c r="B404" s="354"/>
      <c r="C404" s="354"/>
      <c r="D404" s="354"/>
      <c r="E404" s="354"/>
      <c r="F404" s="354"/>
      <c r="G404" s="354"/>
      <c r="H404" s="354"/>
      <c r="I404" s="165"/>
      <c r="J404" s="354"/>
      <c r="K404" s="354"/>
    </row>
    <row r="405" spans="1:11">
      <c r="A405" s="368"/>
      <c r="B405" s="354"/>
      <c r="C405" s="354"/>
      <c r="D405" s="354"/>
      <c r="E405" s="354"/>
      <c r="F405" s="354"/>
      <c r="G405" s="354"/>
      <c r="H405" s="354"/>
      <c r="I405" s="165"/>
      <c r="J405" s="354"/>
      <c r="K405" s="354"/>
    </row>
    <row r="406" spans="1:11">
      <c r="A406" s="368"/>
      <c r="B406" s="354"/>
      <c r="C406" s="354"/>
      <c r="D406" s="354"/>
      <c r="E406" s="354"/>
      <c r="F406" s="354"/>
      <c r="G406" s="354"/>
      <c r="H406" s="354"/>
      <c r="I406" s="165"/>
      <c r="J406" s="354"/>
      <c r="K406" s="354"/>
    </row>
    <row r="407" spans="1:11">
      <c r="A407" s="368"/>
      <c r="B407" s="354"/>
      <c r="C407" s="354"/>
      <c r="D407" s="354"/>
      <c r="E407" s="354"/>
      <c r="F407" s="354"/>
      <c r="G407" s="354"/>
      <c r="H407" s="354"/>
      <c r="I407" s="165"/>
      <c r="J407" s="354"/>
      <c r="K407" s="354"/>
    </row>
    <row r="408" spans="1:11">
      <c r="A408" s="368"/>
      <c r="B408" s="354"/>
      <c r="C408" s="354"/>
      <c r="D408" s="354"/>
      <c r="E408" s="354"/>
      <c r="F408" s="354"/>
      <c r="G408" s="354"/>
      <c r="H408" s="354"/>
      <c r="I408" s="165"/>
      <c r="J408" s="354"/>
      <c r="K408" s="354"/>
    </row>
    <row r="409" spans="1:11">
      <c r="A409" s="368"/>
      <c r="B409" s="354"/>
      <c r="C409" s="354"/>
      <c r="D409" s="354"/>
      <c r="E409" s="354"/>
      <c r="F409" s="354"/>
      <c r="G409" s="354"/>
      <c r="H409" s="354"/>
      <c r="I409" s="165"/>
      <c r="J409" s="354"/>
      <c r="K409" s="354"/>
    </row>
    <row r="410" spans="1:11">
      <c r="A410" s="368"/>
      <c r="B410" s="354"/>
      <c r="C410" s="354"/>
      <c r="D410" s="354"/>
      <c r="E410" s="354"/>
      <c r="F410" s="354"/>
      <c r="G410" s="354"/>
      <c r="H410" s="354"/>
      <c r="I410" s="165"/>
      <c r="J410" s="354"/>
      <c r="K410" s="354"/>
    </row>
    <row r="411" spans="1:11">
      <c r="A411" s="368"/>
      <c r="B411" s="354"/>
      <c r="C411" s="354"/>
      <c r="D411" s="354"/>
      <c r="E411" s="354"/>
      <c r="F411" s="354"/>
      <c r="G411" s="354"/>
      <c r="H411" s="354"/>
      <c r="I411" s="165"/>
      <c r="J411" s="354"/>
      <c r="K411" s="354"/>
    </row>
    <row r="412" spans="1:11">
      <c r="A412" s="368"/>
      <c r="B412" s="354"/>
      <c r="C412" s="354"/>
      <c r="D412" s="354"/>
      <c r="E412" s="354"/>
      <c r="F412" s="354"/>
      <c r="G412" s="354"/>
      <c r="H412" s="354"/>
      <c r="I412" s="165"/>
      <c r="J412" s="354"/>
      <c r="K412" s="354"/>
    </row>
    <row r="413" spans="1:11">
      <c r="A413" s="368"/>
      <c r="B413" s="354"/>
      <c r="C413" s="354"/>
      <c r="D413" s="354"/>
      <c r="E413" s="354"/>
      <c r="F413" s="354"/>
      <c r="G413" s="354"/>
      <c r="H413" s="354"/>
      <c r="I413" s="165"/>
      <c r="J413" s="354"/>
      <c r="K413" s="354"/>
    </row>
    <row r="414" spans="1:11">
      <c r="A414" s="368"/>
      <c r="B414" s="354"/>
      <c r="C414" s="354"/>
      <c r="D414" s="354"/>
      <c r="E414" s="354"/>
      <c r="F414" s="354"/>
      <c r="G414" s="354"/>
      <c r="H414" s="354"/>
      <c r="I414" s="165"/>
      <c r="J414" s="354"/>
      <c r="K414" s="354"/>
    </row>
    <row r="415" spans="1:11">
      <c r="A415" s="368"/>
      <c r="B415" s="354"/>
      <c r="C415" s="354"/>
      <c r="D415" s="354"/>
      <c r="E415" s="354"/>
      <c r="F415" s="354"/>
      <c r="G415" s="354"/>
      <c r="H415" s="354"/>
      <c r="I415" s="165"/>
      <c r="J415" s="354"/>
      <c r="K415" s="354"/>
    </row>
    <row r="416" spans="1:11">
      <c r="A416" s="368"/>
      <c r="B416" s="354"/>
      <c r="C416" s="354"/>
      <c r="D416" s="354"/>
      <c r="E416" s="354"/>
      <c r="F416" s="354"/>
      <c r="G416" s="354"/>
      <c r="H416" s="354"/>
      <c r="I416" s="165"/>
      <c r="J416" s="354"/>
      <c r="K416" s="354"/>
    </row>
    <row r="417" spans="1:11">
      <c r="A417" s="368"/>
      <c r="B417" s="354"/>
      <c r="C417" s="354"/>
      <c r="D417" s="354"/>
      <c r="E417" s="354"/>
      <c r="F417" s="354"/>
      <c r="G417" s="354"/>
      <c r="H417" s="354"/>
      <c r="I417" s="165"/>
      <c r="J417" s="354"/>
      <c r="K417" s="354"/>
    </row>
    <row r="418" spans="1:11">
      <c r="A418" s="368"/>
      <c r="B418" s="354"/>
      <c r="C418" s="354"/>
      <c r="D418" s="354"/>
      <c r="E418" s="354"/>
      <c r="F418" s="354"/>
      <c r="G418" s="354"/>
      <c r="H418" s="354"/>
      <c r="I418" s="165"/>
      <c r="J418" s="354"/>
      <c r="K418" s="354"/>
    </row>
    <row r="419" spans="1:11">
      <c r="A419" s="368"/>
      <c r="B419" s="354"/>
      <c r="C419" s="354"/>
      <c r="D419" s="354"/>
      <c r="E419" s="354"/>
      <c r="F419" s="354"/>
      <c r="G419" s="354"/>
      <c r="H419" s="354"/>
      <c r="I419" s="165"/>
      <c r="J419" s="354"/>
      <c r="K419" s="354"/>
    </row>
    <row r="420" spans="1:11">
      <c r="A420" s="368"/>
      <c r="B420" s="354"/>
      <c r="C420" s="354"/>
      <c r="D420" s="354"/>
      <c r="E420" s="354"/>
      <c r="F420" s="354"/>
      <c r="G420" s="354"/>
      <c r="H420" s="354"/>
      <c r="I420" s="165"/>
      <c r="J420" s="354"/>
      <c r="K420" s="354"/>
    </row>
    <row r="421" spans="1:11">
      <c r="A421" s="368"/>
      <c r="B421" s="354"/>
      <c r="C421" s="354"/>
      <c r="D421" s="354"/>
      <c r="E421" s="354"/>
      <c r="F421" s="354"/>
      <c r="G421" s="354"/>
      <c r="H421" s="354"/>
      <c r="I421" s="165"/>
      <c r="J421" s="354"/>
      <c r="K421" s="354"/>
    </row>
    <row r="422" spans="1:11">
      <c r="A422" s="368"/>
      <c r="B422" s="354"/>
      <c r="C422" s="354"/>
      <c r="D422" s="354"/>
      <c r="E422" s="354"/>
      <c r="F422" s="354"/>
      <c r="G422" s="354"/>
      <c r="H422" s="354"/>
      <c r="I422" s="165"/>
      <c r="J422" s="354"/>
      <c r="K422" s="354"/>
    </row>
    <row r="423" spans="1:11">
      <c r="A423" s="368"/>
      <c r="B423" s="354"/>
      <c r="C423" s="354"/>
      <c r="D423" s="354"/>
      <c r="E423" s="354"/>
      <c r="F423" s="354"/>
      <c r="G423" s="354"/>
      <c r="H423" s="354"/>
      <c r="I423" s="165"/>
      <c r="J423" s="354"/>
      <c r="K423" s="354"/>
    </row>
    <row r="424" spans="1:11">
      <c r="A424" s="368"/>
      <c r="B424" s="354"/>
      <c r="C424" s="354"/>
      <c r="D424" s="354"/>
      <c r="E424" s="354"/>
      <c r="F424" s="354"/>
      <c r="G424" s="354"/>
      <c r="H424" s="354"/>
      <c r="I424" s="165"/>
      <c r="J424" s="354"/>
      <c r="K424" s="354"/>
    </row>
    <row r="425" spans="1:11">
      <c r="A425" s="368"/>
      <c r="B425" s="354"/>
      <c r="C425" s="354"/>
      <c r="D425" s="354"/>
      <c r="E425" s="354"/>
      <c r="F425" s="354"/>
      <c r="G425" s="354"/>
      <c r="H425" s="354"/>
      <c r="I425" s="165"/>
      <c r="J425" s="354"/>
      <c r="K425" s="354"/>
    </row>
    <row r="426" spans="1:11">
      <c r="A426" s="368"/>
      <c r="B426" s="354"/>
      <c r="C426" s="354"/>
      <c r="D426" s="354"/>
      <c r="E426" s="354"/>
      <c r="F426" s="354"/>
      <c r="G426" s="354"/>
      <c r="H426" s="354"/>
      <c r="I426" s="165"/>
      <c r="J426" s="354"/>
      <c r="K426" s="354"/>
    </row>
    <row r="427" spans="1:11">
      <c r="A427" s="368"/>
      <c r="B427" s="354"/>
      <c r="C427" s="354"/>
      <c r="D427" s="354"/>
      <c r="E427" s="354"/>
      <c r="F427" s="354"/>
      <c r="G427" s="354"/>
      <c r="H427" s="354"/>
      <c r="I427" s="165"/>
      <c r="J427" s="354"/>
      <c r="K427" s="354"/>
    </row>
    <row r="428" spans="1:11">
      <c r="A428" s="368"/>
      <c r="B428" s="354"/>
      <c r="C428" s="354"/>
      <c r="D428" s="354"/>
      <c r="E428" s="354"/>
      <c r="F428" s="354"/>
      <c r="G428" s="354"/>
      <c r="H428" s="354"/>
      <c r="I428" s="165"/>
      <c r="J428" s="354"/>
      <c r="K428" s="354"/>
    </row>
    <row r="429" spans="1:11">
      <c r="A429" s="368"/>
      <c r="B429" s="354"/>
      <c r="C429" s="354"/>
      <c r="D429" s="354"/>
      <c r="E429" s="354"/>
      <c r="F429" s="354"/>
      <c r="G429" s="354"/>
      <c r="H429" s="354"/>
      <c r="I429" s="165"/>
      <c r="J429" s="354"/>
      <c r="K429" s="354"/>
    </row>
    <row r="430" spans="1:11">
      <c r="A430" s="368"/>
      <c r="B430" s="354"/>
      <c r="C430" s="354"/>
      <c r="D430" s="354"/>
      <c r="E430" s="354"/>
      <c r="F430" s="354"/>
      <c r="G430" s="354"/>
      <c r="H430" s="354"/>
      <c r="I430" s="165"/>
      <c r="J430" s="354"/>
      <c r="K430" s="354"/>
    </row>
    <row r="431" spans="1:11">
      <c r="A431" s="368"/>
      <c r="B431" s="354"/>
      <c r="C431" s="354"/>
      <c r="D431" s="354"/>
      <c r="E431" s="354"/>
      <c r="F431" s="354"/>
      <c r="G431" s="354"/>
      <c r="H431" s="354"/>
      <c r="I431" s="165"/>
      <c r="J431" s="354"/>
      <c r="K431" s="354"/>
    </row>
    <row r="432" spans="1:11">
      <c r="A432" s="368"/>
      <c r="B432" s="354"/>
      <c r="C432" s="354"/>
      <c r="D432" s="354"/>
      <c r="E432" s="354"/>
      <c r="F432" s="354"/>
      <c r="G432" s="354"/>
      <c r="H432" s="354"/>
      <c r="I432" s="165"/>
      <c r="J432" s="354"/>
      <c r="K432" s="354"/>
    </row>
    <row r="433" spans="1:11">
      <c r="A433" s="368"/>
      <c r="B433" s="354"/>
      <c r="C433" s="354"/>
      <c r="D433" s="354"/>
      <c r="E433" s="354"/>
      <c r="F433" s="354"/>
      <c r="G433" s="354"/>
      <c r="H433" s="354"/>
      <c r="I433" s="165"/>
      <c r="J433" s="354"/>
      <c r="K433" s="354"/>
    </row>
    <row r="434" spans="1:11">
      <c r="A434" s="368"/>
      <c r="B434" s="354"/>
      <c r="C434" s="354"/>
      <c r="D434" s="354"/>
      <c r="E434" s="354"/>
      <c r="F434" s="354"/>
      <c r="G434" s="354"/>
      <c r="H434" s="354"/>
      <c r="I434" s="165"/>
      <c r="J434" s="354"/>
      <c r="K434" s="354"/>
    </row>
    <row r="435" spans="1:11">
      <c r="A435" s="368"/>
      <c r="B435" s="354"/>
      <c r="C435" s="354"/>
      <c r="D435" s="354"/>
      <c r="E435" s="354"/>
      <c r="F435" s="354"/>
      <c r="G435" s="354"/>
      <c r="H435" s="354"/>
      <c r="I435" s="165"/>
      <c r="J435" s="354"/>
      <c r="K435" s="354"/>
    </row>
    <row r="436" spans="1:11">
      <c r="A436" s="368"/>
      <c r="B436" s="354"/>
      <c r="C436" s="354"/>
      <c r="D436" s="354"/>
      <c r="E436" s="354"/>
      <c r="F436" s="354"/>
      <c r="G436" s="354"/>
      <c r="H436" s="354"/>
      <c r="I436" s="165"/>
      <c r="J436" s="354"/>
      <c r="K436" s="354"/>
    </row>
    <row r="437" spans="1:11">
      <c r="A437" s="368"/>
      <c r="B437" s="354"/>
      <c r="C437" s="354"/>
      <c r="D437" s="354"/>
      <c r="E437" s="354"/>
      <c r="F437" s="354"/>
      <c r="G437" s="354"/>
      <c r="H437" s="354"/>
      <c r="I437" s="165"/>
      <c r="J437" s="354"/>
      <c r="K437" s="354"/>
    </row>
    <row r="438" spans="1:11">
      <c r="A438" s="368"/>
      <c r="B438" s="354"/>
      <c r="C438" s="354"/>
      <c r="D438" s="354"/>
      <c r="E438" s="354"/>
      <c r="F438" s="354"/>
      <c r="G438" s="354"/>
      <c r="H438" s="354"/>
      <c r="I438" s="165"/>
      <c r="J438" s="354"/>
      <c r="K438" s="354"/>
    </row>
    <row r="439" spans="1:11">
      <c r="A439" s="368"/>
      <c r="B439" s="354"/>
      <c r="C439" s="354"/>
      <c r="D439" s="354"/>
      <c r="E439" s="354"/>
      <c r="F439" s="354"/>
      <c r="G439" s="354"/>
      <c r="H439" s="354"/>
      <c r="I439" s="165"/>
      <c r="J439" s="354"/>
      <c r="K439" s="354"/>
    </row>
    <row r="440" spans="1:11">
      <c r="A440" s="368"/>
      <c r="B440" s="354"/>
      <c r="C440" s="354"/>
      <c r="D440" s="354"/>
      <c r="E440" s="354"/>
      <c r="F440" s="354"/>
      <c r="G440" s="354"/>
      <c r="H440" s="354"/>
      <c r="I440" s="165"/>
      <c r="J440" s="354"/>
      <c r="K440" s="354"/>
    </row>
    <row r="441" spans="1:11">
      <c r="A441" s="368"/>
      <c r="B441" s="354"/>
      <c r="C441" s="354"/>
      <c r="D441" s="354"/>
      <c r="E441" s="354"/>
      <c r="F441" s="354"/>
      <c r="G441" s="354"/>
      <c r="H441" s="354"/>
      <c r="I441" s="165"/>
      <c r="J441" s="354"/>
      <c r="K441" s="354"/>
    </row>
    <row r="442" spans="1:11">
      <c r="A442" s="368"/>
      <c r="B442" s="354"/>
      <c r="C442" s="354"/>
      <c r="D442" s="354"/>
      <c r="E442" s="354"/>
      <c r="F442" s="354"/>
      <c r="G442" s="354"/>
      <c r="H442" s="354"/>
      <c r="I442" s="165"/>
      <c r="J442" s="354"/>
      <c r="K442" s="354"/>
    </row>
    <row r="443" spans="1:11">
      <c r="A443" s="368"/>
      <c r="B443" s="354"/>
      <c r="C443" s="354"/>
      <c r="D443" s="354"/>
      <c r="E443" s="354"/>
      <c r="F443" s="354"/>
      <c r="G443" s="354"/>
      <c r="H443" s="354"/>
      <c r="I443" s="165"/>
      <c r="J443" s="354"/>
      <c r="K443" s="354"/>
    </row>
    <row r="444" spans="1:11">
      <c r="A444" s="368"/>
      <c r="B444" s="354"/>
      <c r="C444" s="354"/>
      <c r="D444" s="354"/>
      <c r="E444" s="354"/>
      <c r="F444" s="354"/>
      <c r="G444" s="354"/>
      <c r="H444" s="354"/>
      <c r="I444" s="165"/>
      <c r="J444" s="354"/>
      <c r="K444" s="354"/>
    </row>
    <row r="445" spans="1:11">
      <c r="A445" s="368"/>
      <c r="B445" s="354"/>
      <c r="C445" s="354"/>
      <c r="D445" s="354"/>
      <c r="E445" s="354"/>
      <c r="F445" s="354"/>
      <c r="G445" s="354"/>
      <c r="H445" s="354"/>
      <c r="I445" s="165"/>
      <c r="J445" s="354"/>
      <c r="K445" s="354"/>
    </row>
    <row r="446" spans="1:11">
      <c r="A446" s="368"/>
      <c r="B446" s="354"/>
      <c r="C446" s="354"/>
      <c r="D446" s="354"/>
      <c r="E446" s="354"/>
      <c r="F446" s="354"/>
      <c r="G446" s="354"/>
      <c r="H446" s="354"/>
      <c r="I446" s="165"/>
      <c r="J446" s="354"/>
      <c r="K446" s="354"/>
    </row>
    <row r="447" spans="1:11">
      <c r="A447" s="368"/>
      <c r="B447" s="354"/>
      <c r="C447" s="354"/>
      <c r="D447" s="354"/>
      <c r="E447" s="354"/>
      <c r="F447" s="354"/>
      <c r="G447" s="354"/>
      <c r="H447" s="354"/>
      <c r="I447" s="165"/>
      <c r="J447" s="354"/>
      <c r="K447" s="354"/>
    </row>
    <row r="448" spans="1:11">
      <c r="A448" s="368"/>
      <c r="B448" s="354"/>
      <c r="C448" s="354"/>
      <c r="D448" s="354"/>
      <c r="E448" s="354"/>
      <c r="F448" s="354"/>
      <c r="G448" s="354"/>
      <c r="H448" s="354"/>
      <c r="I448" s="165"/>
      <c r="J448" s="354"/>
      <c r="K448" s="354"/>
    </row>
    <row r="449" spans="1:11">
      <c r="A449" s="368"/>
      <c r="B449" s="354"/>
      <c r="C449" s="354"/>
      <c r="D449" s="354"/>
      <c r="E449" s="354"/>
      <c r="F449" s="354"/>
      <c r="G449" s="354"/>
      <c r="H449" s="354"/>
      <c r="I449" s="165"/>
      <c r="J449" s="354"/>
      <c r="K449" s="354"/>
    </row>
    <row r="450" spans="1:11">
      <c r="A450" s="368"/>
      <c r="B450" s="354"/>
      <c r="C450" s="354"/>
      <c r="D450" s="354"/>
      <c r="E450" s="354"/>
      <c r="F450" s="354"/>
      <c r="G450" s="354"/>
      <c r="H450" s="354"/>
      <c r="I450" s="165"/>
      <c r="J450" s="354"/>
      <c r="K450" s="354"/>
    </row>
    <row r="451" spans="1:11">
      <c r="A451" s="368"/>
      <c r="B451" s="354"/>
      <c r="C451" s="354"/>
      <c r="D451" s="354"/>
      <c r="E451" s="354"/>
      <c r="F451" s="354"/>
      <c r="G451" s="354"/>
      <c r="H451" s="354"/>
      <c r="I451" s="165"/>
      <c r="J451" s="354"/>
      <c r="K451" s="354"/>
    </row>
    <row r="452" spans="1:11">
      <c r="A452" s="368"/>
      <c r="B452" s="354"/>
      <c r="C452" s="354"/>
      <c r="D452" s="354"/>
      <c r="E452" s="354"/>
      <c r="F452" s="354"/>
      <c r="G452" s="354"/>
      <c r="H452" s="354"/>
      <c r="I452" s="165"/>
      <c r="J452" s="354"/>
      <c r="K452" s="354"/>
    </row>
    <row r="453" spans="1:11">
      <c r="A453" s="368"/>
      <c r="B453" s="354"/>
      <c r="C453" s="354"/>
      <c r="D453" s="354"/>
      <c r="E453" s="354"/>
      <c r="F453" s="354"/>
      <c r="G453" s="354"/>
      <c r="H453" s="354"/>
      <c r="I453" s="165"/>
      <c r="J453" s="354"/>
      <c r="K453" s="354"/>
    </row>
    <row r="454" spans="1:11">
      <c r="A454" s="368"/>
      <c r="B454" s="354"/>
      <c r="C454" s="354"/>
      <c r="D454" s="354"/>
      <c r="E454" s="354"/>
      <c r="F454" s="354"/>
      <c r="G454" s="354"/>
      <c r="H454" s="354"/>
      <c r="I454" s="165"/>
      <c r="J454" s="354"/>
      <c r="K454" s="354"/>
    </row>
    <row r="455" spans="1:11">
      <c r="A455" s="368"/>
      <c r="B455" s="354"/>
      <c r="C455" s="354"/>
      <c r="D455" s="354"/>
      <c r="E455" s="354"/>
      <c r="F455" s="354"/>
      <c r="G455" s="354"/>
      <c r="H455" s="354"/>
      <c r="I455" s="165"/>
      <c r="J455" s="354"/>
      <c r="K455" s="354"/>
    </row>
    <row r="456" spans="1:11">
      <c r="A456" s="368"/>
      <c r="B456" s="354"/>
      <c r="C456" s="354"/>
      <c r="D456" s="354"/>
      <c r="E456" s="354"/>
      <c r="F456" s="354"/>
      <c r="G456" s="354"/>
      <c r="H456" s="354"/>
      <c r="I456" s="165"/>
      <c r="J456" s="354"/>
      <c r="K456" s="354"/>
    </row>
    <row r="457" spans="1:11">
      <c r="A457" s="368"/>
      <c r="B457" s="354"/>
      <c r="C457" s="354"/>
      <c r="D457" s="354"/>
      <c r="E457" s="354"/>
      <c r="F457" s="354"/>
      <c r="G457" s="354"/>
      <c r="H457" s="354"/>
      <c r="I457" s="165"/>
      <c r="J457" s="354"/>
      <c r="K457" s="354"/>
    </row>
    <row r="458" spans="1:11">
      <c r="A458" s="368"/>
      <c r="B458" s="354"/>
      <c r="C458" s="354"/>
      <c r="D458" s="354"/>
      <c r="E458" s="354"/>
      <c r="F458" s="354"/>
      <c r="G458" s="354"/>
      <c r="H458" s="354"/>
      <c r="I458" s="165"/>
      <c r="J458" s="354"/>
      <c r="K458" s="354"/>
    </row>
    <row r="459" spans="1:11">
      <c r="A459" s="368"/>
      <c r="B459" s="354"/>
      <c r="C459" s="354"/>
      <c r="D459" s="354"/>
      <c r="E459" s="354"/>
      <c r="F459" s="354"/>
      <c r="G459" s="354"/>
      <c r="H459" s="354"/>
      <c r="I459" s="165"/>
      <c r="J459" s="354"/>
      <c r="K459" s="354"/>
    </row>
    <row r="460" spans="1:11">
      <c r="A460" s="368"/>
      <c r="B460" s="354"/>
      <c r="C460" s="354"/>
      <c r="D460" s="354"/>
      <c r="E460" s="354"/>
      <c r="F460" s="354"/>
      <c r="G460" s="354"/>
      <c r="H460" s="354"/>
      <c r="I460" s="165"/>
      <c r="J460" s="354"/>
      <c r="K460" s="354"/>
    </row>
    <row r="461" spans="1:11">
      <c r="A461" s="368"/>
      <c r="B461" s="354"/>
      <c r="C461" s="354"/>
      <c r="D461" s="354"/>
      <c r="E461" s="354"/>
      <c r="F461" s="354"/>
      <c r="G461" s="354"/>
      <c r="H461" s="354"/>
      <c r="I461" s="165"/>
      <c r="J461" s="354"/>
      <c r="K461" s="354"/>
    </row>
    <row r="462" spans="1:11">
      <c r="A462" s="368"/>
      <c r="B462" s="354"/>
      <c r="C462" s="354"/>
      <c r="D462" s="354"/>
      <c r="E462" s="354"/>
      <c r="F462" s="354"/>
      <c r="G462" s="354"/>
      <c r="H462" s="354"/>
      <c r="I462" s="165"/>
      <c r="J462" s="354"/>
      <c r="K462" s="354"/>
    </row>
    <row r="463" spans="1:11">
      <c r="A463" s="368"/>
      <c r="B463" s="354"/>
      <c r="C463" s="354"/>
      <c r="D463" s="354"/>
      <c r="E463" s="354"/>
      <c r="F463" s="354"/>
      <c r="G463" s="354"/>
      <c r="H463" s="354"/>
      <c r="I463" s="165"/>
      <c r="J463" s="354"/>
      <c r="K463" s="354"/>
    </row>
    <row r="464" spans="1:11">
      <c r="A464" s="368"/>
      <c r="B464" s="354"/>
      <c r="C464" s="354"/>
      <c r="D464" s="354"/>
      <c r="E464" s="354"/>
      <c r="F464" s="354"/>
      <c r="G464" s="354"/>
      <c r="H464" s="354"/>
      <c r="I464" s="165"/>
      <c r="J464" s="354"/>
      <c r="K464" s="354"/>
    </row>
    <row r="465" spans="1:11">
      <c r="A465" s="368"/>
      <c r="B465" s="354"/>
      <c r="C465" s="354"/>
      <c r="D465" s="354"/>
      <c r="E465" s="354"/>
      <c r="F465" s="354"/>
      <c r="G465" s="354"/>
      <c r="H465" s="354"/>
      <c r="I465" s="165"/>
      <c r="J465" s="354"/>
      <c r="K465" s="354"/>
    </row>
    <row r="466" spans="1:11">
      <c r="A466" s="368"/>
      <c r="B466" s="354"/>
      <c r="C466" s="354"/>
      <c r="D466" s="354"/>
      <c r="E466" s="354"/>
      <c r="F466" s="354"/>
      <c r="G466" s="354"/>
      <c r="H466" s="354"/>
      <c r="I466" s="165"/>
      <c r="J466" s="354"/>
      <c r="K466" s="354"/>
    </row>
    <row r="467" spans="1:11">
      <c r="A467" s="368"/>
      <c r="B467" s="354"/>
      <c r="C467" s="354"/>
      <c r="D467" s="354"/>
      <c r="E467" s="354"/>
      <c r="F467" s="354"/>
      <c r="G467" s="354"/>
      <c r="H467" s="354"/>
      <c r="I467" s="165"/>
      <c r="J467" s="354"/>
      <c r="K467" s="354"/>
    </row>
    <row r="468" spans="1:11">
      <c r="A468" s="368"/>
      <c r="B468" s="354"/>
      <c r="C468" s="354"/>
      <c r="D468" s="354"/>
      <c r="E468" s="354"/>
      <c r="F468" s="354"/>
      <c r="G468" s="354"/>
      <c r="H468" s="354"/>
      <c r="I468" s="165"/>
      <c r="J468" s="354"/>
      <c r="K468" s="354"/>
    </row>
    <row r="469" spans="1:11">
      <c r="A469" s="368"/>
      <c r="B469" s="354"/>
      <c r="C469" s="354"/>
      <c r="D469" s="354"/>
      <c r="E469" s="354"/>
      <c r="F469" s="354"/>
      <c r="G469" s="354"/>
      <c r="H469" s="354"/>
      <c r="I469" s="165"/>
      <c r="J469" s="354"/>
      <c r="K469" s="354"/>
    </row>
    <row r="470" spans="1:11">
      <c r="A470" s="368"/>
      <c r="B470" s="354"/>
      <c r="C470" s="354"/>
      <c r="D470" s="354"/>
      <c r="E470" s="354"/>
      <c r="F470" s="354"/>
      <c r="G470" s="354"/>
      <c r="H470" s="354"/>
      <c r="I470" s="165"/>
      <c r="J470" s="354"/>
      <c r="K470" s="354"/>
    </row>
    <row r="471" spans="1:11">
      <c r="A471" s="368"/>
      <c r="B471" s="354"/>
      <c r="C471" s="354"/>
      <c r="D471" s="354"/>
      <c r="E471" s="354"/>
      <c r="F471" s="354"/>
      <c r="G471" s="354"/>
      <c r="H471" s="354"/>
      <c r="I471" s="165"/>
      <c r="J471" s="354"/>
      <c r="K471" s="354"/>
    </row>
    <row r="472" spans="1:11">
      <c r="A472" s="368"/>
      <c r="B472" s="354"/>
      <c r="C472" s="354"/>
      <c r="D472" s="354"/>
      <c r="E472" s="354"/>
      <c r="F472" s="354"/>
      <c r="G472" s="354"/>
      <c r="H472" s="354"/>
      <c r="I472" s="165"/>
      <c r="J472" s="354"/>
      <c r="K472" s="354"/>
    </row>
    <row r="473" spans="1:11">
      <c r="A473" s="368"/>
      <c r="B473" s="354"/>
      <c r="C473" s="354"/>
      <c r="D473" s="354"/>
      <c r="E473" s="354"/>
      <c r="F473" s="354"/>
      <c r="G473" s="354"/>
      <c r="H473" s="354"/>
      <c r="I473" s="165"/>
      <c r="J473" s="354"/>
      <c r="K473" s="354"/>
    </row>
    <row r="474" spans="1:11">
      <c r="A474" s="368"/>
      <c r="B474" s="354"/>
      <c r="C474" s="354"/>
      <c r="D474" s="354"/>
      <c r="E474" s="354"/>
      <c r="F474" s="354"/>
      <c r="G474" s="354"/>
      <c r="H474" s="354"/>
      <c r="I474" s="165"/>
      <c r="J474" s="354"/>
      <c r="K474" s="354"/>
    </row>
    <row r="475" spans="1:11">
      <c r="A475" s="368"/>
      <c r="B475" s="354"/>
      <c r="C475" s="354"/>
      <c r="D475" s="354"/>
      <c r="E475" s="354"/>
      <c r="F475" s="354"/>
      <c r="G475" s="354"/>
      <c r="H475" s="354"/>
      <c r="I475" s="165"/>
      <c r="J475" s="354"/>
      <c r="K475" s="354"/>
    </row>
    <row r="476" spans="1:11">
      <c r="A476" s="368"/>
      <c r="B476" s="354"/>
      <c r="C476" s="354"/>
      <c r="D476" s="354"/>
      <c r="E476" s="354"/>
      <c r="F476" s="354"/>
      <c r="G476" s="354"/>
      <c r="H476" s="354"/>
      <c r="I476" s="165"/>
      <c r="J476" s="354"/>
      <c r="K476" s="354"/>
    </row>
    <row r="477" spans="1:11">
      <c r="A477" s="368"/>
      <c r="B477" s="354"/>
      <c r="C477" s="354"/>
      <c r="D477" s="354"/>
      <c r="E477" s="354"/>
      <c r="F477" s="354"/>
      <c r="G477" s="354"/>
      <c r="H477" s="354"/>
      <c r="I477" s="165"/>
      <c r="J477" s="354"/>
      <c r="K477" s="354"/>
    </row>
    <row r="478" spans="1:11">
      <c r="A478" s="368"/>
      <c r="B478" s="354"/>
      <c r="C478" s="354"/>
      <c r="D478" s="354"/>
      <c r="E478" s="354"/>
      <c r="F478" s="354"/>
      <c r="G478" s="354"/>
      <c r="H478" s="354"/>
      <c r="I478" s="165"/>
      <c r="J478" s="354"/>
      <c r="K478" s="354"/>
    </row>
    <row r="479" spans="1:11">
      <c r="A479" s="368"/>
      <c r="B479" s="354"/>
      <c r="C479" s="354"/>
      <c r="D479" s="354"/>
      <c r="E479" s="354"/>
      <c r="F479" s="354"/>
      <c r="G479" s="354"/>
      <c r="H479" s="354"/>
      <c r="I479" s="165"/>
      <c r="J479" s="354"/>
      <c r="K479" s="354"/>
    </row>
    <row r="480" spans="1:11">
      <c r="A480" s="368"/>
      <c r="B480" s="354"/>
      <c r="C480" s="354"/>
      <c r="D480" s="354"/>
      <c r="E480" s="354"/>
      <c r="F480" s="354"/>
      <c r="G480" s="354"/>
      <c r="H480" s="354"/>
      <c r="I480" s="165"/>
      <c r="J480" s="354"/>
      <c r="K480" s="354"/>
    </row>
    <row r="481" spans="1:11">
      <c r="A481" s="368"/>
      <c r="B481" s="354"/>
      <c r="C481" s="354"/>
      <c r="D481" s="354"/>
      <c r="E481" s="354"/>
      <c r="F481" s="354"/>
      <c r="G481" s="354"/>
      <c r="H481" s="354"/>
      <c r="I481" s="165"/>
      <c r="J481" s="354"/>
      <c r="K481" s="354"/>
    </row>
    <row r="482" spans="1:11">
      <c r="A482" s="368"/>
      <c r="B482" s="354"/>
      <c r="C482" s="354"/>
      <c r="D482" s="354"/>
      <c r="E482" s="354"/>
      <c r="F482" s="354"/>
      <c r="G482" s="354"/>
      <c r="H482" s="354"/>
      <c r="I482" s="165"/>
      <c r="J482" s="354"/>
      <c r="K482" s="354"/>
    </row>
    <row r="483" spans="1:11">
      <c r="A483" s="368"/>
      <c r="B483" s="354"/>
      <c r="C483" s="354"/>
      <c r="D483" s="354"/>
      <c r="E483" s="354"/>
      <c r="F483" s="354"/>
      <c r="G483" s="354"/>
      <c r="H483" s="354"/>
      <c r="I483" s="165"/>
      <c r="J483" s="354"/>
      <c r="K483" s="354"/>
    </row>
    <row r="484" spans="1:11">
      <c r="A484" s="368"/>
      <c r="B484" s="354"/>
      <c r="C484" s="354"/>
      <c r="D484" s="354"/>
      <c r="E484" s="354"/>
      <c r="F484" s="354"/>
      <c r="G484" s="354"/>
      <c r="H484" s="354"/>
      <c r="I484" s="165"/>
      <c r="J484" s="354"/>
      <c r="K484" s="354"/>
    </row>
    <row r="485" spans="1:11">
      <c r="A485" s="368"/>
      <c r="B485" s="354"/>
      <c r="C485" s="354"/>
      <c r="D485" s="354"/>
      <c r="E485" s="354"/>
      <c r="F485" s="354"/>
      <c r="G485" s="354"/>
      <c r="H485" s="354"/>
      <c r="I485" s="165"/>
      <c r="J485" s="354"/>
      <c r="K485" s="354"/>
    </row>
    <row r="486" spans="1:11">
      <c r="A486" s="368"/>
      <c r="B486" s="354"/>
      <c r="C486" s="354"/>
      <c r="D486" s="354"/>
      <c r="E486" s="354"/>
      <c r="F486" s="354"/>
      <c r="G486" s="354"/>
      <c r="H486" s="354"/>
      <c r="I486" s="165"/>
      <c r="J486" s="354"/>
      <c r="K486" s="354"/>
    </row>
    <row r="487" spans="1:11">
      <c r="A487" s="368"/>
      <c r="B487" s="354"/>
      <c r="C487" s="354"/>
      <c r="D487" s="354"/>
      <c r="E487" s="354"/>
      <c r="F487" s="354"/>
      <c r="G487" s="354"/>
      <c r="H487" s="354"/>
      <c r="I487" s="165"/>
      <c r="J487" s="354"/>
      <c r="K487" s="354"/>
    </row>
    <row r="488" spans="1:11">
      <c r="A488" s="368"/>
      <c r="B488" s="354"/>
      <c r="C488" s="354"/>
      <c r="D488" s="354"/>
      <c r="E488" s="354"/>
      <c r="F488" s="354"/>
      <c r="G488" s="354"/>
      <c r="H488" s="354"/>
      <c r="I488" s="165"/>
      <c r="J488" s="354"/>
      <c r="K488" s="354"/>
    </row>
    <row r="489" spans="1:11">
      <c r="A489" s="368"/>
      <c r="B489" s="354"/>
      <c r="C489" s="354"/>
      <c r="D489" s="354"/>
      <c r="E489" s="354"/>
      <c r="F489" s="354"/>
      <c r="G489" s="354"/>
      <c r="H489" s="354"/>
      <c r="I489" s="165"/>
      <c r="J489" s="354"/>
      <c r="K489" s="354"/>
    </row>
    <row r="490" spans="1:11">
      <c r="A490" s="368"/>
      <c r="B490" s="354"/>
      <c r="C490" s="354"/>
      <c r="D490" s="354"/>
      <c r="E490" s="354"/>
      <c r="F490" s="354"/>
      <c r="G490" s="354"/>
      <c r="H490" s="354"/>
      <c r="I490" s="165"/>
      <c r="J490" s="354"/>
      <c r="K490" s="354"/>
    </row>
    <row r="491" spans="1:11">
      <c r="A491" s="368"/>
      <c r="B491" s="354"/>
      <c r="C491" s="354"/>
      <c r="D491" s="354"/>
      <c r="E491" s="354"/>
      <c r="F491" s="354"/>
      <c r="G491" s="354"/>
      <c r="H491" s="354"/>
      <c r="I491" s="165"/>
      <c r="J491" s="354"/>
      <c r="K491" s="354"/>
    </row>
    <row r="492" spans="1:11">
      <c r="A492" s="368"/>
      <c r="B492" s="354"/>
      <c r="C492" s="354"/>
      <c r="D492" s="354"/>
      <c r="E492" s="354"/>
      <c r="F492" s="354"/>
      <c r="G492" s="354"/>
      <c r="H492" s="354"/>
      <c r="I492" s="165"/>
      <c r="J492" s="354"/>
      <c r="K492" s="354"/>
    </row>
    <row r="493" spans="1:11">
      <c r="A493" s="368"/>
      <c r="B493" s="354"/>
      <c r="C493" s="354"/>
      <c r="D493" s="354"/>
      <c r="E493" s="354"/>
      <c r="F493" s="354"/>
      <c r="G493" s="354"/>
      <c r="H493" s="354"/>
      <c r="I493" s="165"/>
      <c r="J493" s="354"/>
      <c r="K493" s="354"/>
    </row>
    <row r="494" spans="1:11">
      <c r="A494" s="368"/>
      <c r="B494" s="354"/>
      <c r="C494" s="354"/>
      <c r="D494" s="354"/>
      <c r="E494" s="354"/>
      <c r="F494" s="354"/>
      <c r="G494" s="354"/>
      <c r="H494" s="354"/>
      <c r="I494" s="165"/>
      <c r="J494" s="354"/>
      <c r="K494" s="354"/>
    </row>
    <row r="495" spans="1:11">
      <c r="A495" s="368"/>
      <c r="B495" s="354"/>
      <c r="C495" s="354"/>
      <c r="D495" s="354"/>
      <c r="E495" s="354"/>
      <c r="F495" s="354"/>
      <c r="G495" s="354"/>
      <c r="H495" s="354"/>
      <c r="I495" s="165"/>
      <c r="J495" s="354"/>
      <c r="K495" s="354"/>
    </row>
    <row r="496" spans="1:11">
      <c r="A496" s="368"/>
      <c r="B496" s="354"/>
      <c r="C496" s="354"/>
      <c r="D496" s="354"/>
      <c r="E496" s="354"/>
      <c r="F496" s="354"/>
      <c r="G496" s="354"/>
      <c r="H496" s="354"/>
      <c r="I496" s="165"/>
      <c r="J496" s="354"/>
      <c r="K496" s="354"/>
    </row>
    <row r="497" spans="1:11">
      <c r="A497" s="368"/>
      <c r="B497" s="354"/>
      <c r="C497" s="354"/>
      <c r="D497" s="354"/>
      <c r="E497" s="354"/>
      <c r="F497" s="354"/>
      <c r="G497" s="354"/>
      <c r="H497" s="354"/>
      <c r="I497" s="165"/>
      <c r="J497" s="354"/>
      <c r="K497" s="354"/>
    </row>
    <row r="498" spans="1:11">
      <c r="A498" s="368"/>
      <c r="B498" s="354"/>
      <c r="C498" s="354"/>
      <c r="D498" s="354"/>
      <c r="E498" s="354"/>
      <c r="F498" s="354"/>
      <c r="G498" s="354"/>
      <c r="H498" s="354"/>
      <c r="I498" s="165"/>
      <c r="J498" s="354"/>
      <c r="K498" s="354"/>
    </row>
    <row r="499" spans="1:11">
      <c r="A499" s="368"/>
      <c r="B499" s="354"/>
      <c r="C499" s="354"/>
      <c r="D499" s="354"/>
      <c r="E499" s="354"/>
      <c r="F499" s="354"/>
      <c r="G499" s="354"/>
      <c r="H499" s="354"/>
      <c r="I499" s="165"/>
      <c r="J499" s="354"/>
      <c r="K499" s="354"/>
    </row>
    <row r="500" spans="1:11">
      <c r="A500" s="368"/>
      <c r="B500" s="354"/>
      <c r="C500" s="354"/>
      <c r="D500" s="354"/>
      <c r="E500" s="354"/>
      <c r="F500" s="354"/>
      <c r="G500" s="354"/>
      <c r="H500" s="354"/>
      <c r="I500" s="165"/>
      <c r="J500" s="354"/>
      <c r="K500" s="354"/>
    </row>
    <row r="501" spans="1:11">
      <c r="A501" s="368"/>
      <c r="B501" s="354"/>
      <c r="C501" s="354"/>
      <c r="D501" s="354"/>
      <c r="E501" s="354"/>
      <c r="F501" s="354"/>
      <c r="G501" s="354"/>
      <c r="H501" s="354"/>
      <c r="I501" s="165"/>
      <c r="J501" s="354"/>
      <c r="K501" s="354"/>
    </row>
    <row r="502" spans="1:11">
      <c r="A502" s="368"/>
      <c r="B502" s="354"/>
      <c r="C502" s="354"/>
      <c r="D502" s="354"/>
      <c r="E502" s="354"/>
      <c r="F502" s="354"/>
      <c r="G502" s="354"/>
      <c r="H502" s="354"/>
      <c r="I502" s="165"/>
      <c r="J502" s="354"/>
      <c r="K502" s="354"/>
    </row>
    <row r="503" spans="1:11">
      <c r="A503" s="368"/>
      <c r="B503" s="354"/>
      <c r="C503" s="354"/>
      <c r="D503" s="354"/>
      <c r="E503" s="354"/>
      <c r="F503" s="354"/>
      <c r="G503" s="354"/>
      <c r="H503" s="354"/>
      <c r="I503" s="165"/>
      <c r="J503" s="354"/>
      <c r="K503" s="354"/>
    </row>
    <row r="504" spans="1:11">
      <c r="A504" s="368"/>
      <c r="B504" s="354"/>
      <c r="C504" s="354"/>
      <c r="D504" s="354"/>
      <c r="E504" s="354"/>
      <c r="F504" s="354"/>
      <c r="G504" s="354"/>
      <c r="H504" s="354"/>
      <c r="I504" s="165"/>
      <c r="J504" s="354"/>
      <c r="K504" s="354"/>
    </row>
    <row r="505" spans="1:11">
      <c r="A505" s="368"/>
      <c r="B505" s="354"/>
      <c r="C505" s="354"/>
      <c r="D505" s="354"/>
      <c r="E505" s="354"/>
      <c r="F505" s="354"/>
      <c r="G505" s="354"/>
      <c r="H505" s="354"/>
      <c r="I505" s="165"/>
      <c r="J505" s="354"/>
      <c r="K505" s="354"/>
    </row>
    <row r="506" spans="1:11">
      <c r="A506" s="368"/>
      <c r="B506" s="354"/>
      <c r="C506" s="354"/>
      <c r="D506" s="354"/>
      <c r="E506" s="354"/>
      <c r="F506" s="354"/>
      <c r="G506" s="354"/>
      <c r="H506" s="354"/>
      <c r="I506" s="165"/>
      <c r="J506" s="354"/>
      <c r="K506" s="354"/>
    </row>
    <row r="507" spans="1:11">
      <c r="A507" s="368"/>
      <c r="B507" s="354"/>
      <c r="C507" s="354"/>
      <c r="D507" s="354"/>
      <c r="E507" s="354"/>
      <c r="F507" s="354"/>
      <c r="G507" s="354"/>
      <c r="H507" s="354"/>
      <c r="I507" s="165"/>
      <c r="J507" s="354"/>
      <c r="K507" s="354"/>
    </row>
    <row r="508" spans="1:11">
      <c r="A508" s="368"/>
      <c r="B508" s="354"/>
      <c r="C508" s="354"/>
      <c r="D508" s="354"/>
      <c r="E508" s="354"/>
      <c r="F508" s="354"/>
      <c r="G508" s="354"/>
      <c r="H508" s="354"/>
      <c r="I508" s="165"/>
      <c r="J508" s="354"/>
      <c r="K508" s="354"/>
    </row>
    <row r="509" spans="1:11">
      <c r="A509" s="368"/>
      <c r="B509" s="354"/>
      <c r="C509" s="354"/>
      <c r="D509" s="354"/>
      <c r="E509" s="354"/>
      <c r="F509" s="354"/>
      <c r="G509" s="354"/>
      <c r="H509" s="354"/>
      <c r="I509" s="165"/>
      <c r="J509" s="354"/>
      <c r="K509" s="354"/>
    </row>
    <row r="510" spans="1:11">
      <c r="A510" s="368"/>
      <c r="B510" s="354"/>
      <c r="C510" s="354"/>
      <c r="D510" s="354"/>
      <c r="E510" s="354"/>
      <c r="F510" s="354"/>
      <c r="G510" s="354"/>
      <c r="H510" s="354"/>
      <c r="I510" s="165"/>
      <c r="J510" s="354"/>
      <c r="K510" s="354"/>
    </row>
    <row r="511" spans="1:11">
      <c r="A511" s="368"/>
      <c r="B511" s="354"/>
      <c r="C511" s="354"/>
      <c r="D511" s="354"/>
      <c r="E511" s="354"/>
      <c r="F511" s="354"/>
      <c r="G511" s="354"/>
      <c r="H511" s="354"/>
      <c r="I511" s="165"/>
      <c r="J511" s="354"/>
      <c r="K511" s="354"/>
    </row>
    <row r="512" spans="1:11">
      <c r="A512" s="368"/>
      <c r="B512" s="354"/>
      <c r="C512" s="354"/>
      <c r="D512" s="354"/>
      <c r="E512" s="354"/>
      <c r="F512" s="354"/>
      <c r="G512" s="354"/>
      <c r="H512" s="354"/>
      <c r="I512" s="165"/>
      <c r="J512" s="354"/>
      <c r="K512" s="354"/>
    </row>
    <row r="513" spans="1:11">
      <c r="A513" s="368"/>
      <c r="B513" s="354"/>
      <c r="C513" s="354"/>
      <c r="D513" s="354"/>
      <c r="E513" s="354"/>
      <c r="F513" s="354"/>
      <c r="G513" s="354"/>
      <c r="H513" s="354"/>
      <c r="I513" s="165"/>
      <c r="J513" s="354"/>
      <c r="K513" s="354"/>
    </row>
    <row r="514" spans="1:11">
      <c r="A514" s="368"/>
      <c r="B514" s="354"/>
      <c r="C514" s="354"/>
      <c r="D514" s="354"/>
      <c r="E514" s="354"/>
      <c r="F514" s="354"/>
      <c r="G514" s="354"/>
      <c r="H514" s="354"/>
      <c r="I514" s="165"/>
      <c r="J514" s="354"/>
      <c r="K514" s="354"/>
    </row>
    <row r="515" spans="1:11">
      <c r="A515" s="368"/>
      <c r="B515" s="354"/>
      <c r="C515" s="354"/>
      <c r="D515" s="354"/>
      <c r="E515" s="354"/>
      <c r="F515" s="354"/>
      <c r="G515" s="354"/>
      <c r="H515" s="354"/>
      <c r="I515" s="165"/>
      <c r="J515" s="354"/>
      <c r="K515" s="354"/>
    </row>
    <row r="516" spans="1:11">
      <c r="A516" s="368"/>
      <c r="B516" s="354"/>
      <c r="C516" s="354"/>
      <c r="D516" s="354"/>
      <c r="E516" s="354"/>
      <c r="F516" s="354"/>
      <c r="G516" s="354"/>
      <c r="H516" s="354"/>
      <c r="I516" s="165"/>
      <c r="J516" s="354"/>
      <c r="K516" s="354"/>
    </row>
    <row r="517" spans="1:11">
      <c r="A517" s="368"/>
      <c r="B517" s="354"/>
      <c r="C517" s="354"/>
      <c r="D517" s="354"/>
      <c r="E517" s="354"/>
      <c r="F517" s="354"/>
      <c r="G517" s="354"/>
      <c r="H517" s="354"/>
      <c r="I517" s="165"/>
      <c r="J517" s="354"/>
      <c r="K517" s="354"/>
    </row>
    <row r="518" spans="1:11">
      <c r="A518" s="368"/>
      <c r="B518" s="354"/>
      <c r="C518" s="354"/>
      <c r="D518" s="354"/>
      <c r="E518" s="354"/>
      <c r="F518" s="354"/>
      <c r="G518" s="354"/>
      <c r="H518" s="354"/>
      <c r="I518" s="165"/>
      <c r="J518" s="354"/>
      <c r="K518" s="354"/>
    </row>
    <row r="519" spans="1:11">
      <c r="A519" s="368"/>
      <c r="B519" s="354"/>
      <c r="C519" s="354"/>
      <c r="D519" s="354"/>
      <c r="E519" s="354"/>
      <c r="F519" s="354"/>
      <c r="G519" s="354"/>
      <c r="H519" s="354"/>
      <c r="I519" s="165"/>
      <c r="J519" s="354"/>
      <c r="K519" s="354"/>
    </row>
    <row r="520" spans="1:11">
      <c r="A520" s="368"/>
      <c r="B520" s="354"/>
      <c r="C520" s="354"/>
      <c r="D520" s="354"/>
      <c r="E520" s="354"/>
      <c r="F520" s="354"/>
      <c r="G520" s="354"/>
      <c r="H520" s="354"/>
      <c r="I520" s="165"/>
      <c r="J520" s="354"/>
      <c r="K520" s="354"/>
    </row>
    <row r="521" spans="1:11">
      <c r="A521" s="368"/>
      <c r="B521" s="354"/>
      <c r="C521" s="354"/>
      <c r="D521" s="354"/>
      <c r="E521" s="354"/>
      <c r="F521" s="354"/>
      <c r="G521" s="354"/>
      <c r="H521" s="354"/>
      <c r="I521" s="165"/>
      <c r="J521" s="354"/>
      <c r="K521" s="354"/>
    </row>
    <row r="522" spans="1:11">
      <c r="A522" s="368"/>
      <c r="B522" s="354"/>
      <c r="C522" s="354"/>
      <c r="D522" s="354"/>
      <c r="E522" s="354"/>
      <c r="F522" s="354"/>
      <c r="G522" s="354"/>
      <c r="H522" s="354"/>
      <c r="I522" s="165"/>
      <c r="J522" s="354"/>
      <c r="K522" s="354"/>
    </row>
    <row r="523" spans="1:11">
      <c r="A523" s="368"/>
      <c r="B523" s="354"/>
      <c r="C523" s="354"/>
      <c r="D523" s="354"/>
      <c r="E523" s="354"/>
      <c r="F523" s="354"/>
      <c r="G523" s="354"/>
      <c r="H523" s="354"/>
      <c r="I523" s="165"/>
      <c r="J523" s="354"/>
      <c r="K523" s="354"/>
    </row>
    <row r="524" spans="1:11">
      <c r="A524" s="368"/>
      <c r="B524" s="354"/>
      <c r="C524" s="354"/>
      <c r="D524" s="354"/>
      <c r="E524" s="354"/>
      <c r="F524" s="354"/>
      <c r="G524" s="354"/>
      <c r="H524" s="354"/>
      <c r="I524" s="165"/>
      <c r="J524" s="354"/>
      <c r="K524" s="354"/>
    </row>
    <row r="525" spans="1:11">
      <c r="A525" s="368"/>
      <c r="B525" s="354"/>
      <c r="C525" s="354"/>
      <c r="D525" s="354"/>
      <c r="E525" s="354"/>
      <c r="F525" s="354"/>
      <c r="G525" s="354"/>
      <c r="H525" s="354"/>
      <c r="I525" s="165"/>
      <c r="J525" s="354"/>
      <c r="K525" s="354"/>
    </row>
    <row r="526" spans="1:11">
      <c r="A526" s="368"/>
      <c r="B526" s="354"/>
      <c r="C526" s="354"/>
      <c r="D526" s="354"/>
      <c r="E526" s="354"/>
      <c r="F526" s="354"/>
      <c r="G526" s="354"/>
      <c r="H526" s="354"/>
      <c r="I526" s="165"/>
      <c r="J526" s="354"/>
      <c r="K526" s="354"/>
    </row>
    <row r="527" spans="1:11">
      <c r="A527" s="368"/>
      <c r="B527" s="354"/>
      <c r="C527" s="354"/>
      <c r="D527" s="354"/>
      <c r="E527" s="354"/>
      <c r="F527" s="354"/>
      <c r="G527" s="354"/>
      <c r="H527" s="354"/>
      <c r="I527" s="165"/>
      <c r="J527" s="354"/>
      <c r="K527" s="354"/>
    </row>
    <row r="528" spans="1:11">
      <c r="A528" s="368"/>
      <c r="B528" s="354"/>
      <c r="C528" s="354"/>
      <c r="D528" s="354"/>
      <c r="E528" s="354"/>
      <c r="F528" s="354"/>
      <c r="G528" s="354"/>
      <c r="H528" s="354"/>
      <c r="I528" s="165"/>
      <c r="J528" s="354"/>
      <c r="K528" s="354"/>
    </row>
    <row r="529" spans="1:11">
      <c r="A529" s="368"/>
      <c r="B529" s="354"/>
      <c r="C529" s="354"/>
      <c r="D529" s="354"/>
      <c r="E529" s="354"/>
      <c r="F529" s="354"/>
      <c r="G529" s="354"/>
      <c r="H529" s="354"/>
      <c r="I529" s="165"/>
      <c r="J529" s="354"/>
      <c r="K529" s="354"/>
    </row>
    <row r="530" spans="1:11">
      <c r="A530" s="368"/>
      <c r="B530" s="354"/>
      <c r="C530" s="354"/>
      <c r="D530" s="354"/>
      <c r="E530" s="354"/>
      <c r="F530" s="354"/>
      <c r="G530" s="354"/>
      <c r="H530" s="354"/>
      <c r="I530" s="165"/>
      <c r="J530" s="354"/>
      <c r="K530" s="354"/>
    </row>
    <row r="531" spans="1:11">
      <c r="A531" s="368"/>
      <c r="B531" s="354"/>
      <c r="C531" s="354"/>
      <c r="D531" s="354"/>
      <c r="E531" s="354"/>
      <c r="F531" s="354"/>
      <c r="G531" s="354"/>
      <c r="H531" s="354"/>
      <c r="I531" s="165"/>
      <c r="J531" s="354"/>
      <c r="K531" s="354"/>
    </row>
    <row r="532" spans="1:11">
      <c r="A532" s="368"/>
      <c r="B532" s="354"/>
      <c r="C532" s="354"/>
      <c r="D532" s="354"/>
      <c r="E532" s="354"/>
      <c r="F532" s="354"/>
      <c r="G532" s="354"/>
      <c r="H532" s="354"/>
      <c r="I532" s="165"/>
      <c r="J532" s="354"/>
      <c r="K532" s="354"/>
    </row>
    <row r="533" spans="1:11">
      <c r="A533" s="368"/>
      <c r="B533" s="354"/>
      <c r="C533" s="354"/>
      <c r="D533" s="354"/>
      <c r="E533" s="354"/>
      <c r="F533" s="354"/>
      <c r="G533" s="354"/>
      <c r="H533" s="354"/>
      <c r="I533" s="165"/>
      <c r="J533" s="354"/>
      <c r="K533" s="354"/>
    </row>
    <row r="534" spans="1:11">
      <c r="A534" s="368"/>
      <c r="B534" s="354"/>
      <c r="C534" s="354"/>
      <c r="D534" s="354"/>
      <c r="E534" s="354"/>
      <c r="F534" s="354"/>
      <c r="G534" s="354"/>
      <c r="H534" s="354"/>
      <c r="I534" s="165"/>
      <c r="J534" s="354"/>
      <c r="K534" s="354"/>
    </row>
    <row r="535" spans="1:11">
      <c r="A535" s="368"/>
      <c r="B535" s="354"/>
      <c r="C535" s="354"/>
      <c r="D535" s="354"/>
      <c r="E535" s="354"/>
      <c r="F535" s="354"/>
      <c r="G535" s="354"/>
      <c r="H535" s="354"/>
      <c r="I535" s="165"/>
      <c r="J535" s="354"/>
      <c r="K535" s="354"/>
    </row>
    <row r="536" spans="1:11">
      <c r="A536" s="368"/>
      <c r="B536" s="354"/>
      <c r="C536" s="354"/>
      <c r="D536" s="354"/>
      <c r="E536" s="354"/>
      <c r="F536" s="354"/>
      <c r="G536" s="354"/>
      <c r="H536" s="354"/>
      <c r="I536" s="165"/>
      <c r="J536" s="354"/>
      <c r="K536" s="354"/>
    </row>
    <row r="537" spans="1:11">
      <c r="A537" s="368"/>
      <c r="B537" s="354"/>
      <c r="C537" s="354"/>
      <c r="D537" s="354"/>
      <c r="E537" s="354"/>
      <c r="F537" s="354"/>
      <c r="G537" s="354"/>
      <c r="H537" s="354"/>
      <c r="I537" s="165"/>
      <c r="J537" s="354"/>
      <c r="K537" s="354"/>
    </row>
    <row r="538" spans="1:11">
      <c r="A538" s="368"/>
      <c r="B538" s="354"/>
      <c r="C538" s="354"/>
      <c r="D538" s="354"/>
      <c r="E538" s="354"/>
      <c r="F538" s="354"/>
      <c r="G538" s="354"/>
      <c r="H538" s="354"/>
      <c r="I538" s="165"/>
      <c r="J538" s="354"/>
      <c r="K538" s="354"/>
    </row>
    <row r="539" spans="1:11">
      <c r="A539" s="368"/>
      <c r="B539" s="354"/>
      <c r="C539" s="354"/>
      <c r="D539" s="354"/>
      <c r="E539" s="354"/>
      <c r="F539" s="354"/>
      <c r="G539" s="354"/>
      <c r="H539" s="354"/>
      <c r="I539" s="165"/>
      <c r="J539" s="354"/>
      <c r="K539" s="354"/>
    </row>
    <row r="540" spans="1:11">
      <c r="A540" s="368"/>
      <c r="B540" s="354"/>
      <c r="C540" s="354"/>
      <c r="D540" s="354"/>
      <c r="E540" s="354"/>
      <c r="F540" s="354"/>
      <c r="G540" s="354"/>
      <c r="H540" s="354"/>
      <c r="I540" s="165"/>
      <c r="J540" s="354"/>
      <c r="K540" s="354"/>
    </row>
    <row r="541" spans="1:11">
      <c r="A541" s="368"/>
      <c r="B541" s="354"/>
      <c r="C541" s="354"/>
      <c r="D541" s="354"/>
      <c r="E541" s="354"/>
      <c r="F541" s="354"/>
      <c r="G541" s="354"/>
      <c r="H541" s="354"/>
      <c r="I541" s="165"/>
      <c r="J541" s="354"/>
      <c r="K541" s="354"/>
    </row>
    <row r="542" spans="1:11">
      <c r="A542" s="368"/>
      <c r="B542" s="354"/>
      <c r="C542" s="354"/>
      <c r="D542" s="354"/>
      <c r="E542" s="354"/>
      <c r="F542" s="354"/>
      <c r="G542" s="354"/>
      <c r="H542" s="354"/>
      <c r="I542" s="165"/>
      <c r="J542" s="354"/>
      <c r="K542" s="354"/>
    </row>
    <row r="543" spans="1:11">
      <c r="A543" s="368"/>
      <c r="B543" s="354"/>
      <c r="C543" s="354"/>
      <c r="D543" s="354"/>
      <c r="E543" s="354"/>
      <c r="F543" s="354"/>
      <c r="G543" s="354"/>
      <c r="H543" s="354"/>
      <c r="I543" s="165"/>
      <c r="J543" s="354"/>
      <c r="K543" s="354"/>
    </row>
    <row r="544" spans="1:11">
      <c r="A544" s="368"/>
      <c r="B544" s="354"/>
      <c r="C544" s="354"/>
      <c r="D544" s="354"/>
      <c r="E544" s="354"/>
      <c r="F544" s="354"/>
      <c r="G544" s="354"/>
      <c r="H544" s="354"/>
      <c r="I544" s="165"/>
      <c r="J544" s="354"/>
      <c r="K544" s="354"/>
    </row>
    <row r="545" spans="1:11">
      <c r="A545" s="368"/>
      <c r="B545" s="354"/>
      <c r="C545" s="354"/>
      <c r="D545" s="354"/>
      <c r="E545" s="354"/>
      <c r="F545" s="354"/>
      <c r="G545" s="354"/>
      <c r="H545" s="354"/>
      <c r="I545" s="165"/>
      <c r="J545" s="354"/>
      <c r="K545" s="354"/>
    </row>
    <row r="546" spans="1:11">
      <c r="A546" s="368"/>
      <c r="B546" s="354"/>
      <c r="C546" s="354"/>
      <c r="D546" s="354"/>
      <c r="E546" s="354"/>
      <c r="F546" s="354"/>
      <c r="G546" s="354"/>
      <c r="H546" s="354"/>
      <c r="I546" s="165"/>
      <c r="J546" s="354"/>
      <c r="K546" s="354"/>
    </row>
    <row r="547" spans="1:11">
      <c r="A547" s="368"/>
      <c r="B547" s="354"/>
      <c r="C547" s="354"/>
      <c r="D547" s="354"/>
      <c r="E547" s="354"/>
      <c r="F547" s="354"/>
      <c r="G547" s="354"/>
      <c r="H547" s="354"/>
      <c r="I547" s="165"/>
      <c r="J547" s="354"/>
      <c r="K547" s="354"/>
    </row>
    <row r="548" spans="1:11">
      <c r="A548" s="368"/>
      <c r="B548" s="354"/>
      <c r="C548" s="354"/>
      <c r="D548" s="354"/>
      <c r="E548" s="354"/>
      <c r="F548" s="354"/>
      <c r="G548" s="354"/>
      <c r="H548" s="354"/>
      <c r="I548" s="165"/>
      <c r="J548" s="354"/>
      <c r="K548" s="354"/>
    </row>
    <row r="549" spans="1:11">
      <c r="A549" s="368"/>
      <c r="B549" s="354"/>
      <c r="C549" s="354"/>
      <c r="D549" s="354"/>
      <c r="E549" s="354"/>
      <c r="F549" s="354"/>
      <c r="G549" s="354"/>
      <c r="H549" s="354"/>
      <c r="I549" s="165"/>
      <c r="J549" s="354"/>
      <c r="K549" s="354"/>
    </row>
    <row r="550" spans="1:11">
      <c r="A550" s="368"/>
      <c r="B550" s="354"/>
      <c r="C550" s="354"/>
      <c r="D550" s="354"/>
      <c r="E550" s="354"/>
      <c r="F550" s="354"/>
      <c r="G550" s="354"/>
      <c r="H550" s="354"/>
      <c r="I550" s="165"/>
      <c r="J550" s="354"/>
      <c r="K550" s="354"/>
    </row>
    <row r="551" spans="1:11">
      <c r="A551" s="368"/>
      <c r="B551" s="354"/>
      <c r="C551" s="354"/>
      <c r="D551" s="354"/>
      <c r="E551" s="354"/>
      <c r="F551" s="354"/>
      <c r="G551" s="354"/>
      <c r="H551" s="354"/>
      <c r="I551" s="165"/>
      <c r="J551" s="354"/>
      <c r="K551" s="354"/>
    </row>
    <row r="552" spans="1:11">
      <c r="A552" s="368"/>
      <c r="B552" s="354"/>
      <c r="C552" s="354"/>
      <c r="D552" s="354"/>
      <c r="E552" s="354"/>
      <c r="F552" s="354"/>
      <c r="G552" s="354"/>
      <c r="H552" s="354"/>
      <c r="I552" s="165"/>
      <c r="J552" s="354"/>
      <c r="K552" s="354"/>
    </row>
    <row r="553" spans="1:11">
      <c r="A553" s="368"/>
      <c r="B553" s="354"/>
      <c r="C553" s="354"/>
      <c r="D553" s="354"/>
      <c r="E553" s="354"/>
      <c r="F553" s="354"/>
      <c r="G553" s="354"/>
      <c r="H553" s="354"/>
      <c r="I553" s="165"/>
      <c r="J553" s="354"/>
      <c r="K553" s="354"/>
    </row>
    <row r="554" spans="1:11">
      <c r="A554" s="368"/>
      <c r="B554" s="354"/>
      <c r="C554" s="354"/>
      <c r="D554" s="354"/>
      <c r="E554" s="354"/>
      <c r="F554" s="354"/>
      <c r="G554" s="354"/>
      <c r="H554" s="354"/>
      <c r="I554" s="165"/>
      <c r="J554" s="354"/>
      <c r="K554" s="354"/>
    </row>
    <row r="555" spans="1:11">
      <c r="A555" s="368"/>
      <c r="B555" s="354"/>
      <c r="C555" s="354"/>
      <c r="D555" s="354"/>
      <c r="E555" s="354"/>
      <c r="F555" s="354"/>
      <c r="G555" s="354"/>
      <c r="H555" s="354"/>
      <c r="I555" s="165"/>
      <c r="J555" s="354"/>
      <c r="K555" s="354"/>
    </row>
    <row r="556" spans="1:11">
      <c r="A556" s="368"/>
      <c r="B556" s="354"/>
      <c r="C556" s="354"/>
      <c r="D556" s="354"/>
      <c r="E556" s="354"/>
      <c r="F556" s="354"/>
      <c r="G556" s="354"/>
      <c r="H556" s="354"/>
      <c r="I556" s="165"/>
      <c r="J556" s="354"/>
      <c r="K556" s="354"/>
    </row>
    <row r="557" spans="1:11">
      <c r="A557" s="368"/>
      <c r="B557" s="354"/>
      <c r="C557" s="354"/>
      <c r="D557" s="354"/>
      <c r="E557" s="354"/>
      <c r="F557" s="354"/>
      <c r="G557" s="354"/>
      <c r="H557" s="354"/>
      <c r="I557" s="165"/>
      <c r="J557" s="354"/>
      <c r="K557" s="354"/>
    </row>
    <row r="558" spans="1:11">
      <c r="A558" s="368"/>
      <c r="B558" s="354"/>
      <c r="C558" s="354"/>
      <c r="D558" s="354"/>
      <c r="E558" s="354"/>
      <c r="F558" s="354"/>
      <c r="G558" s="354"/>
      <c r="H558" s="354"/>
      <c r="I558" s="165"/>
      <c r="J558" s="354"/>
      <c r="K558" s="354"/>
    </row>
    <row r="559" spans="1:11">
      <c r="A559" s="368"/>
      <c r="B559" s="354"/>
      <c r="C559" s="354"/>
      <c r="D559" s="354"/>
      <c r="E559" s="354"/>
      <c r="F559" s="354"/>
      <c r="G559" s="354"/>
      <c r="H559" s="354"/>
      <c r="I559" s="165"/>
      <c r="J559" s="354"/>
      <c r="K559" s="354"/>
    </row>
    <row r="560" spans="1:11">
      <c r="A560" s="368"/>
      <c r="B560" s="354"/>
      <c r="C560" s="354"/>
      <c r="D560" s="354"/>
      <c r="E560" s="354"/>
      <c r="F560" s="354"/>
      <c r="G560" s="354"/>
      <c r="H560" s="354"/>
      <c r="I560" s="165"/>
      <c r="J560" s="354"/>
      <c r="K560" s="354"/>
    </row>
    <row r="561" spans="1:11">
      <c r="A561" s="368"/>
      <c r="B561" s="354"/>
      <c r="C561" s="354"/>
      <c r="D561" s="354"/>
      <c r="E561" s="354"/>
      <c r="F561" s="354"/>
      <c r="G561" s="354"/>
      <c r="H561" s="354"/>
      <c r="I561" s="165"/>
      <c r="J561" s="354"/>
      <c r="K561" s="354"/>
    </row>
    <row r="562" spans="1:11">
      <c r="A562" s="368"/>
      <c r="B562" s="354"/>
      <c r="C562" s="354"/>
      <c r="D562" s="354"/>
      <c r="E562" s="354"/>
      <c r="F562" s="354"/>
      <c r="G562" s="354"/>
      <c r="H562" s="354"/>
      <c r="I562" s="165"/>
      <c r="J562" s="354"/>
      <c r="K562" s="354"/>
    </row>
    <row r="563" spans="1:11">
      <c r="A563" s="368"/>
      <c r="B563" s="354"/>
      <c r="C563" s="354"/>
      <c r="D563" s="354"/>
      <c r="E563" s="354"/>
      <c r="F563" s="354"/>
      <c r="G563" s="354"/>
      <c r="H563" s="354"/>
      <c r="I563" s="165"/>
      <c r="J563" s="354"/>
      <c r="K563" s="354"/>
    </row>
    <row r="564" spans="1:11">
      <c r="A564" s="368"/>
      <c r="B564" s="354"/>
      <c r="C564" s="354"/>
      <c r="D564" s="354"/>
      <c r="E564" s="354"/>
      <c r="F564" s="354"/>
      <c r="G564" s="354"/>
      <c r="H564" s="354"/>
      <c r="I564" s="165"/>
      <c r="J564" s="354"/>
      <c r="K564" s="354"/>
    </row>
    <row r="565" spans="1:11">
      <c r="A565" s="368"/>
      <c r="B565" s="354"/>
      <c r="C565" s="354"/>
      <c r="D565" s="354"/>
      <c r="E565" s="354"/>
      <c r="F565" s="354"/>
      <c r="G565" s="354"/>
      <c r="H565" s="354"/>
      <c r="I565" s="165"/>
      <c r="J565" s="354"/>
      <c r="K565" s="354"/>
    </row>
    <row r="566" spans="1:11">
      <c r="A566" s="368"/>
      <c r="B566" s="354"/>
      <c r="C566" s="354"/>
      <c r="D566" s="354"/>
      <c r="E566" s="354"/>
      <c r="F566" s="354"/>
      <c r="G566" s="354"/>
      <c r="H566" s="354"/>
      <c r="I566" s="165"/>
      <c r="J566" s="354"/>
      <c r="K566" s="354"/>
    </row>
    <row r="567" spans="1:11">
      <c r="A567" s="368"/>
      <c r="B567" s="354"/>
      <c r="C567" s="354"/>
      <c r="D567" s="354"/>
      <c r="E567" s="354"/>
      <c r="F567" s="354"/>
      <c r="G567" s="354"/>
      <c r="H567" s="354"/>
      <c r="I567" s="165"/>
      <c r="J567" s="354"/>
      <c r="K567" s="354"/>
    </row>
    <row r="568" spans="1:11">
      <c r="A568" s="368"/>
      <c r="B568" s="354"/>
      <c r="C568" s="354"/>
      <c r="D568" s="354"/>
      <c r="E568" s="354"/>
      <c r="F568" s="354"/>
      <c r="G568" s="354"/>
      <c r="H568" s="354"/>
      <c r="I568" s="165"/>
      <c r="J568" s="354"/>
      <c r="K568" s="354"/>
    </row>
    <row r="569" spans="1:11">
      <c r="A569" s="368"/>
      <c r="B569" s="354"/>
      <c r="C569" s="354"/>
      <c r="D569" s="354"/>
      <c r="E569" s="354"/>
      <c r="F569" s="354"/>
      <c r="G569" s="354"/>
      <c r="H569" s="354"/>
      <c r="I569" s="165"/>
      <c r="J569" s="354"/>
      <c r="K569" s="354"/>
    </row>
    <row r="570" spans="1:11">
      <c r="A570" s="368"/>
      <c r="B570" s="354"/>
      <c r="C570" s="354"/>
      <c r="D570" s="354"/>
      <c r="E570" s="354"/>
      <c r="F570" s="354"/>
      <c r="G570" s="354"/>
      <c r="H570" s="354"/>
      <c r="I570" s="165"/>
      <c r="J570" s="354"/>
      <c r="K570" s="354"/>
    </row>
    <row r="571" spans="1:11">
      <c r="A571" s="368"/>
      <c r="B571" s="354"/>
      <c r="C571" s="354"/>
      <c r="D571" s="354"/>
      <c r="E571" s="354"/>
      <c r="F571" s="354"/>
      <c r="G571" s="354"/>
      <c r="H571" s="354"/>
      <c r="I571" s="165"/>
      <c r="J571" s="354"/>
      <c r="K571" s="354"/>
    </row>
    <row r="572" spans="1:11">
      <c r="A572" s="368"/>
      <c r="B572" s="354"/>
      <c r="C572" s="354"/>
      <c r="D572" s="354"/>
      <c r="E572" s="354"/>
      <c r="F572" s="354"/>
      <c r="G572" s="354"/>
      <c r="H572" s="354"/>
      <c r="I572" s="165"/>
      <c r="J572" s="354"/>
      <c r="K572" s="354"/>
    </row>
    <row r="573" spans="1:11">
      <c r="A573" s="368"/>
      <c r="B573" s="354"/>
      <c r="C573" s="354"/>
      <c r="D573" s="354"/>
      <c r="E573" s="354"/>
      <c r="F573" s="354"/>
      <c r="G573" s="354"/>
      <c r="H573" s="354"/>
      <c r="I573" s="165"/>
      <c r="J573" s="354"/>
      <c r="K573" s="354"/>
    </row>
    <row r="574" spans="1:11">
      <c r="A574" s="368"/>
      <c r="B574" s="354"/>
      <c r="C574" s="354"/>
      <c r="D574" s="354"/>
      <c r="E574" s="354"/>
      <c r="F574" s="354"/>
      <c r="G574" s="354"/>
      <c r="H574" s="354"/>
      <c r="I574" s="165"/>
      <c r="J574" s="354"/>
      <c r="K574" s="354"/>
    </row>
    <row r="575" spans="1:11">
      <c r="A575" s="368"/>
      <c r="B575" s="354"/>
      <c r="C575" s="354"/>
      <c r="D575" s="354"/>
      <c r="E575" s="354"/>
      <c r="F575" s="354"/>
      <c r="G575" s="354"/>
      <c r="H575" s="354"/>
      <c r="I575" s="165"/>
      <c r="J575" s="354"/>
      <c r="K575" s="354"/>
    </row>
    <row r="576" spans="1:11">
      <c r="A576" s="368"/>
      <c r="B576" s="354"/>
      <c r="C576" s="354"/>
      <c r="D576" s="354"/>
      <c r="E576" s="354"/>
      <c r="F576" s="354"/>
      <c r="G576" s="354"/>
      <c r="H576" s="354"/>
      <c r="I576" s="165"/>
      <c r="J576" s="354"/>
      <c r="K576" s="354"/>
    </row>
    <row r="577" spans="1:11">
      <c r="A577" s="368"/>
      <c r="B577" s="354"/>
      <c r="C577" s="354"/>
      <c r="D577" s="354"/>
      <c r="E577" s="354"/>
      <c r="F577" s="354"/>
      <c r="G577" s="354"/>
      <c r="H577" s="354"/>
      <c r="I577" s="165"/>
      <c r="J577" s="354"/>
      <c r="K577" s="354"/>
    </row>
    <row r="578" spans="1:11">
      <c r="A578" s="368"/>
      <c r="B578" s="354"/>
      <c r="C578" s="354"/>
      <c r="D578" s="354"/>
      <c r="E578" s="354"/>
      <c r="F578" s="354"/>
      <c r="G578" s="354"/>
      <c r="H578" s="354"/>
      <c r="I578" s="165"/>
      <c r="J578" s="354"/>
      <c r="K578" s="354"/>
    </row>
    <row r="579" spans="1:11">
      <c r="A579" s="368"/>
      <c r="B579" s="354"/>
      <c r="C579" s="354"/>
      <c r="D579" s="354"/>
      <c r="E579" s="354"/>
      <c r="F579" s="354"/>
      <c r="G579" s="354"/>
      <c r="H579" s="354"/>
      <c r="I579" s="165"/>
      <c r="J579" s="354"/>
      <c r="K579" s="354"/>
    </row>
    <row r="580" spans="1:11">
      <c r="A580" s="368"/>
      <c r="B580" s="354"/>
      <c r="C580" s="354"/>
      <c r="D580" s="354"/>
      <c r="E580" s="354"/>
      <c r="F580" s="354"/>
      <c r="G580" s="354"/>
      <c r="H580" s="354"/>
      <c r="I580" s="165"/>
      <c r="J580" s="354"/>
      <c r="K580" s="354"/>
    </row>
    <row r="581" spans="1:11">
      <c r="A581" s="368"/>
      <c r="B581" s="354"/>
      <c r="C581" s="354"/>
      <c r="D581" s="354"/>
      <c r="E581" s="354"/>
      <c r="F581" s="354"/>
      <c r="G581" s="354"/>
      <c r="H581" s="354"/>
      <c r="I581" s="165"/>
      <c r="J581" s="354"/>
      <c r="K581" s="354"/>
    </row>
    <row r="582" spans="1:11">
      <c r="A582" s="368"/>
      <c r="B582" s="354"/>
      <c r="C582" s="354"/>
      <c r="D582" s="354"/>
      <c r="E582" s="354"/>
      <c r="F582" s="354"/>
      <c r="G582" s="354"/>
      <c r="H582" s="354"/>
      <c r="I582" s="165"/>
      <c r="J582" s="354"/>
      <c r="K582" s="354"/>
    </row>
    <row r="583" spans="1:11">
      <c r="A583" s="368"/>
      <c r="B583" s="354"/>
      <c r="C583" s="354"/>
      <c r="D583" s="354"/>
      <c r="E583" s="354"/>
      <c r="F583" s="354"/>
      <c r="G583" s="354"/>
      <c r="H583" s="354"/>
      <c r="I583" s="165"/>
      <c r="J583" s="354"/>
      <c r="K583" s="354"/>
    </row>
    <row r="584" spans="1:11">
      <c r="A584" s="368"/>
      <c r="B584" s="354"/>
      <c r="C584" s="354"/>
      <c r="D584" s="354"/>
      <c r="E584" s="354"/>
      <c r="F584" s="354"/>
      <c r="G584" s="354"/>
      <c r="H584" s="354"/>
      <c r="I584" s="165"/>
      <c r="J584" s="354"/>
      <c r="K584" s="354"/>
    </row>
    <row r="585" spans="1:11">
      <c r="A585" s="368"/>
      <c r="B585" s="354"/>
      <c r="C585" s="354"/>
      <c r="D585" s="354"/>
      <c r="E585" s="354"/>
      <c r="F585" s="354"/>
      <c r="G585" s="354"/>
      <c r="H585" s="354"/>
      <c r="I585" s="165"/>
      <c r="J585" s="354"/>
      <c r="K585" s="354"/>
    </row>
    <row r="586" spans="1:11">
      <c r="A586" s="368"/>
      <c r="B586" s="354"/>
      <c r="C586" s="354"/>
      <c r="D586" s="354"/>
      <c r="E586" s="354"/>
      <c r="F586" s="354"/>
      <c r="G586" s="354"/>
      <c r="H586" s="354"/>
      <c r="I586" s="165"/>
      <c r="J586" s="354"/>
      <c r="K586" s="354"/>
    </row>
    <row r="587" spans="1:11">
      <c r="A587" s="368"/>
      <c r="B587" s="354"/>
      <c r="C587" s="354"/>
      <c r="D587" s="354"/>
      <c r="E587" s="354"/>
      <c r="F587" s="354"/>
      <c r="G587" s="354"/>
      <c r="H587" s="354"/>
      <c r="I587" s="165"/>
      <c r="J587" s="354"/>
      <c r="K587" s="354"/>
    </row>
    <row r="588" spans="1:11">
      <c r="A588" s="368"/>
      <c r="B588" s="354"/>
      <c r="C588" s="354"/>
      <c r="D588" s="354"/>
      <c r="E588" s="354"/>
      <c r="F588" s="354"/>
      <c r="G588" s="354"/>
      <c r="H588" s="354"/>
      <c r="I588" s="165"/>
      <c r="J588" s="354"/>
      <c r="K588" s="354"/>
    </row>
    <row r="589" spans="1:11">
      <c r="A589" s="368"/>
      <c r="B589" s="354"/>
      <c r="C589" s="354"/>
      <c r="D589" s="354"/>
      <c r="E589" s="354"/>
      <c r="F589" s="354"/>
      <c r="G589" s="354"/>
      <c r="H589" s="354"/>
      <c r="I589" s="165"/>
      <c r="J589" s="354"/>
      <c r="K589" s="354"/>
    </row>
    <row r="590" spans="1:11">
      <c r="A590" s="368"/>
      <c r="B590" s="354"/>
      <c r="C590" s="354"/>
      <c r="D590" s="354"/>
      <c r="E590" s="354"/>
      <c r="F590" s="354"/>
      <c r="G590" s="354"/>
      <c r="H590" s="354"/>
      <c r="I590" s="165"/>
      <c r="J590" s="354"/>
      <c r="K590" s="354"/>
    </row>
    <row r="591" spans="1:11">
      <c r="A591" s="368"/>
      <c r="B591" s="354"/>
      <c r="C591" s="354"/>
      <c r="D591" s="354"/>
      <c r="E591" s="354"/>
      <c r="F591" s="354"/>
      <c r="G591" s="354"/>
      <c r="H591" s="354"/>
      <c r="I591" s="165"/>
      <c r="J591" s="354"/>
      <c r="K591" s="354"/>
    </row>
    <row r="592" spans="1:11">
      <c r="A592" s="368"/>
      <c r="B592" s="354"/>
      <c r="C592" s="354"/>
      <c r="D592" s="354"/>
      <c r="E592" s="354"/>
      <c r="F592" s="354"/>
      <c r="G592" s="354"/>
      <c r="H592" s="354"/>
      <c r="I592" s="165"/>
      <c r="J592" s="354"/>
      <c r="K592" s="354"/>
    </row>
    <row r="593" spans="1:11">
      <c r="A593" s="368"/>
      <c r="B593" s="354"/>
      <c r="C593" s="354"/>
      <c r="D593" s="354"/>
      <c r="E593" s="354"/>
      <c r="F593" s="354"/>
      <c r="G593" s="354"/>
      <c r="H593" s="354"/>
      <c r="I593" s="165"/>
      <c r="J593" s="354"/>
      <c r="K593" s="354"/>
    </row>
    <row r="594" spans="1:11">
      <c r="A594" s="368"/>
      <c r="B594" s="354"/>
      <c r="C594" s="354"/>
      <c r="D594" s="354"/>
      <c r="E594" s="354"/>
      <c r="F594" s="354"/>
      <c r="G594" s="354"/>
      <c r="H594" s="354"/>
      <c r="I594" s="165"/>
      <c r="J594" s="354"/>
      <c r="K594" s="354"/>
    </row>
    <row r="595" spans="1:11">
      <c r="A595" s="368"/>
      <c r="B595" s="354"/>
      <c r="C595" s="354"/>
      <c r="D595" s="354"/>
      <c r="E595" s="354"/>
      <c r="F595" s="354"/>
      <c r="G595" s="354"/>
      <c r="H595" s="354"/>
      <c r="I595" s="165"/>
      <c r="J595" s="354"/>
      <c r="K595" s="354"/>
    </row>
    <row r="596" spans="1:11">
      <c r="A596" s="368"/>
      <c r="B596" s="354"/>
      <c r="C596" s="354"/>
      <c r="D596" s="354"/>
      <c r="E596" s="354"/>
      <c r="F596" s="354"/>
      <c r="G596" s="354"/>
      <c r="H596" s="354"/>
      <c r="I596" s="165"/>
      <c r="J596" s="354"/>
      <c r="K596" s="354"/>
    </row>
    <row r="597" spans="1:11">
      <c r="A597" s="368"/>
      <c r="B597" s="354"/>
      <c r="C597" s="354"/>
      <c r="D597" s="354"/>
      <c r="E597" s="354"/>
      <c r="F597" s="354"/>
      <c r="G597" s="354"/>
      <c r="H597" s="354"/>
      <c r="I597" s="165"/>
      <c r="J597" s="354"/>
      <c r="K597" s="354"/>
    </row>
    <row r="598" spans="1:11">
      <c r="A598" s="368"/>
      <c r="B598" s="354"/>
      <c r="C598" s="354"/>
      <c r="D598" s="354"/>
      <c r="E598" s="354"/>
      <c r="F598" s="354"/>
      <c r="G598" s="354"/>
      <c r="H598" s="354"/>
      <c r="I598" s="165"/>
      <c r="J598" s="354"/>
      <c r="K598" s="354"/>
    </row>
    <row r="599" spans="1:11">
      <c r="A599" s="368"/>
      <c r="B599" s="354"/>
      <c r="C599" s="354"/>
      <c r="D599" s="354"/>
      <c r="E599" s="354"/>
      <c r="F599" s="354"/>
      <c r="G599" s="354"/>
      <c r="H599" s="354"/>
      <c r="I599" s="165"/>
      <c r="J599" s="354"/>
      <c r="K599" s="354"/>
    </row>
    <row r="600" spans="1:11">
      <c r="A600" s="368"/>
      <c r="B600" s="354"/>
      <c r="C600" s="354"/>
      <c r="D600" s="354"/>
      <c r="E600" s="354"/>
      <c r="F600" s="354"/>
      <c r="G600" s="354"/>
      <c r="H600" s="354"/>
      <c r="I600" s="165"/>
      <c r="J600" s="354"/>
      <c r="K600" s="354"/>
    </row>
    <row r="601" spans="1:11">
      <c r="A601" s="368"/>
      <c r="B601" s="354"/>
      <c r="C601" s="354"/>
      <c r="D601" s="354"/>
      <c r="E601" s="354"/>
      <c r="F601" s="354"/>
      <c r="G601" s="354"/>
      <c r="H601" s="354"/>
      <c r="I601" s="165"/>
      <c r="J601" s="354"/>
      <c r="K601" s="354"/>
    </row>
    <row r="602" spans="1:11">
      <c r="A602" s="368"/>
      <c r="B602" s="354"/>
      <c r="C602" s="354"/>
      <c r="D602" s="354"/>
      <c r="E602" s="354"/>
      <c r="F602" s="354"/>
      <c r="G602" s="354"/>
      <c r="H602" s="354"/>
      <c r="I602" s="165"/>
      <c r="J602" s="354"/>
      <c r="K602" s="354"/>
    </row>
    <row r="603" spans="1:11">
      <c r="A603" s="368"/>
      <c r="B603" s="354"/>
      <c r="C603" s="354"/>
      <c r="D603" s="354"/>
      <c r="E603" s="354"/>
      <c r="F603" s="354"/>
      <c r="G603" s="354"/>
      <c r="H603" s="354"/>
      <c r="I603" s="165"/>
      <c r="J603" s="354"/>
      <c r="K603" s="354"/>
    </row>
    <row r="604" spans="1:11">
      <c r="A604" s="368"/>
      <c r="B604" s="354"/>
      <c r="C604" s="354"/>
      <c r="D604" s="354"/>
      <c r="E604" s="354"/>
      <c r="F604" s="354"/>
      <c r="G604" s="354"/>
      <c r="H604" s="354"/>
      <c r="I604" s="165"/>
      <c r="J604" s="354"/>
      <c r="K604" s="354"/>
    </row>
    <row r="605" spans="1:11">
      <c r="A605" s="368"/>
      <c r="B605" s="354"/>
      <c r="C605" s="354"/>
      <c r="D605" s="354"/>
      <c r="E605" s="354"/>
      <c r="F605" s="354"/>
      <c r="G605" s="354"/>
      <c r="H605" s="354"/>
      <c r="I605" s="165"/>
      <c r="J605" s="354"/>
      <c r="K605" s="354"/>
    </row>
    <row r="606" spans="1:11">
      <c r="A606" s="368"/>
      <c r="B606" s="354"/>
      <c r="C606" s="354"/>
      <c r="D606" s="354"/>
      <c r="E606" s="354"/>
      <c r="F606" s="354"/>
      <c r="G606" s="354"/>
      <c r="H606" s="354"/>
      <c r="I606" s="165"/>
      <c r="J606" s="354"/>
      <c r="K606" s="354"/>
    </row>
    <row r="607" spans="1:11">
      <c r="A607" s="368"/>
      <c r="B607" s="354"/>
      <c r="C607" s="354"/>
      <c r="D607" s="354"/>
      <c r="E607" s="354"/>
      <c r="F607" s="354"/>
      <c r="G607" s="354"/>
      <c r="H607" s="354"/>
      <c r="I607" s="165"/>
      <c r="J607" s="354"/>
      <c r="K607" s="354"/>
    </row>
    <row r="608" spans="1:11">
      <c r="A608" s="368"/>
      <c r="B608" s="354"/>
      <c r="C608" s="354"/>
      <c r="D608" s="354"/>
      <c r="E608" s="354"/>
      <c r="F608" s="354"/>
      <c r="G608" s="354"/>
      <c r="H608" s="354"/>
      <c r="I608" s="165"/>
      <c r="J608" s="354"/>
      <c r="K608" s="354"/>
    </row>
    <row r="609" spans="1:11">
      <c r="A609" s="368"/>
      <c r="B609" s="354"/>
      <c r="C609" s="354"/>
      <c r="D609" s="354"/>
      <c r="E609" s="354"/>
      <c r="F609" s="354"/>
      <c r="G609" s="354"/>
      <c r="H609" s="354"/>
      <c r="I609" s="165"/>
      <c r="J609" s="354"/>
      <c r="K609" s="354"/>
    </row>
    <row r="610" spans="1:11">
      <c r="A610" s="368"/>
      <c r="B610" s="354"/>
      <c r="C610" s="354"/>
      <c r="D610" s="354"/>
      <c r="E610" s="354"/>
      <c r="F610" s="354"/>
      <c r="G610" s="354"/>
      <c r="H610" s="354"/>
      <c r="I610" s="165"/>
      <c r="J610" s="354"/>
      <c r="K610" s="354"/>
    </row>
    <row r="611" spans="1:11">
      <c r="A611" s="368"/>
      <c r="B611" s="354"/>
      <c r="C611" s="354"/>
      <c r="D611" s="354"/>
      <c r="E611" s="354"/>
      <c r="F611" s="354"/>
      <c r="G611" s="354"/>
      <c r="H611" s="354"/>
      <c r="I611" s="165"/>
      <c r="J611" s="354"/>
      <c r="K611" s="354"/>
    </row>
    <row r="612" spans="1:11">
      <c r="A612" s="368"/>
      <c r="B612" s="354"/>
      <c r="C612" s="354"/>
      <c r="D612" s="354"/>
      <c r="E612" s="354"/>
      <c r="F612" s="354"/>
      <c r="G612" s="354"/>
      <c r="H612" s="354"/>
      <c r="I612" s="165"/>
      <c r="J612" s="354"/>
      <c r="K612" s="354"/>
    </row>
    <row r="613" spans="1:11">
      <c r="A613" s="368"/>
      <c r="B613" s="354"/>
      <c r="C613" s="354"/>
      <c r="D613" s="354"/>
      <c r="E613" s="354"/>
      <c r="F613" s="354"/>
      <c r="G613" s="354"/>
      <c r="H613" s="354"/>
      <c r="I613" s="165"/>
      <c r="J613" s="354"/>
      <c r="K613" s="354"/>
    </row>
    <row r="614" spans="1:11">
      <c r="A614" s="368"/>
      <c r="B614" s="354"/>
      <c r="C614" s="354"/>
      <c r="D614" s="354"/>
      <c r="E614" s="354"/>
      <c r="F614" s="354"/>
      <c r="G614" s="354"/>
      <c r="H614" s="354"/>
      <c r="I614" s="165"/>
      <c r="J614" s="354"/>
      <c r="K614" s="354"/>
    </row>
    <row r="615" spans="1:11">
      <c r="A615" s="368"/>
      <c r="B615" s="354"/>
      <c r="C615" s="354"/>
      <c r="D615" s="354"/>
      <c r="E615" s="354"/>
      <c r="F615" s="354"/>
      <c r="G615" s="354"/>
      <c r="H615" s="354"/>
      <c r="I615" s="165"/>
      <c r="J615" s="354"/>
      <c r="K615" s="354"/>
    </row>
    <row r="616" spans="1:11">
      <c r="A616" s="368"/>
      <c r="B616" s="354"/>
      <c r="C616" s="354"/>
      <c r="D616" s="354"/>
      <c r="E616" s="354"/>
      <c r="F616" s="354"/>
      <c r="G616" s="354"/>
      <c r="H616" s="354"/>
      <c r="I616" s="165"/>
      <c r="J616" s="354"/>
      <c r="K616" s="354"/>
    </row>
    <row r="617" spans="1:11">
      <c r="A617" s="368"/>
      <c r="B617" s="354"/>
      <c r="C617" s="354"/>
      <c r="D617" s="354"/>
      <c r="E617" s="354"/>
      <c r="F617" s="354"/>
      <c r="G617" s="354"/>
      <c r="H617" s="354"/>
      <c r="I617" s="165"/>
      <c r="J617" s="354"/>
      <c r="K617" s="354"/>
    </row>
    <row r="618" spans="1:11">
      <c r="A618" s="368"/>
      <c r="B618" s="354"/>
      <c r="C618" s="354"/>
      <c r="D618" s="354"/>
      <c r="E618" s="354"/>
      <c r="F618" s="354"/>
      <c r="G618" s="354"/>
      <c r="H618" s="354"/>
      <c r="I618" s="165"/>
      <c r="J618" s="354"/>
      <c r="K618" s="354"/>
    </row>
    <row r="619" spans="1:11">
      <c r="A619" s="368"/>
      <c r="B619" s="354"/>
      <c r="C619" s="354"/>
      <c r="D619" s="354"/>
      <c r="E619" s="354"/>
      <c r="F619" s="354"/>
      <c r="G619" s="354"/>
      <c r="H619" s="354"/>
      <c r="I619" s="165"/>
      <c r="J619" s="354"/>
      <c r="K619" s="354"/>
    </row>
    <row r="620" spans="1:11">
      <c r="A620" s="368"/>
      <c r="B620" s="354"/>
      <c r="C620" s="354"/>
      <c r="D620" s="354"/>
      <c r="E620" s="354"/>
      <c r="F620" s="354"/>
      <c r="G620" s="354"/>
      <c r="H620" s="354"/>
      <c r="I620" s="165"/>
      <c r="J620" s="354"/>
      <c r="K620" s="354"/>
    </row>
    <row r="621" spans="1:11">
      <c r="A621" s="368"/>
      <c r="B621" s="354"/>
      <c r="C621" s="354"/>
      <c r="D621" s="354"/>
      <c r="E621" s="354"/>
      <c r="F621" s="354"/>
      <c r="G621" s="354"/>
      <c r="H621" s="354"/>
      <c r="I621" s="165"/>
      <c r="J621" s="354"/>
      <c r="K621" s="354"/>
    </row>
    <row r="622" spans="1:11">
      <c r="A622" s="368"/>
      <c r="B622" s="354"/>
      <c r="C622" s="354"/>
      <c r="D622" s="354"/>
      <c r="E622" s="354"/>
      <c r="F622" s="354"/>
      <c r="G622" s="354"/>
      <c r="H622" s="354"/>
      <c r="I622" s="165"/>
      <c r="J622" s="354"/>
      <c r="K622" s="354"/>
    </row>
    <row r="623" spans="1:11">
      <c r="A623" s="368"/>
      <c r="B623" s="354"/>
      <c r="C623" s="354"/>
      <c r="D623" s="354"/>
      <c r="E623" s="354"/>
      <c r="F623" s="354"/>
      <c r="G623" s="354"/>
      <c r="H623" s="354"/>
      <c r="I623" s="165"/>
      <c r="J623" s="354"/>
      <c r="K623" s="354"/>
    </row>
    <row r="624" spans="1:11">
      <c r="A624" s="368"/>
      <c r="B624" s="354"/>
      <c r="C624" s="354"/>
      <c r="D624" s="354"/>
      <c r="E624" s="354"/>
      <c r="F624" s="354"/>
      <c r="G624" s="354"/>
      <c r="H624" s="354"/>
      <c r="I624" s="165"/>
      <c r="J624" s="354"/>
      <c r="K624" s="354"/>
    </row>
    <row r="625" spans="1:11">
      <c r="A625" s="368"/>
      <c r="B625" s="354"/>
      <c r="C625" s="354"/>
      <c r="D625" s="354"/>
      <c r="E625" s="354"/>
      <c r="F625" s="354"/>
      <c r="G625" s="354"/>
      <c r="H625" s="354"/>
      <c r="I625" s="165"/>
      <c r="J625" s="354"/>
      <c r="K625" s="354"/>
    </row>
    <row r="626" spans="1:11">
      <c r="A626" s="368"/>
      <c r="B626" s="354"/>
      <c r="C626" s="354"/>
      <c r="D626" s="354"/>
      <c r="E626" s="354"/>
      <c r="F626" s="354"/>
      <c r="G626" s="354"/>
      <c r="H626" s="354"/>
      <c r="I626" s="165"/>
      <c r="J626" s="354"/>
      <c r="K626" s="354"/>
    </row>
    <row r="627" spans="1:11">
      <c r="A627" s="368"/>
      <c r="B627" s="354"/>
      <c r="C627" s="354"/>
      <c r="D627" s="354"/>
      <c r="E627" s="354"/>
      <c r="F627" s="354"/>
      <c r="G627" s="354"/>
      <c r="H627" s="354"/>
      <c r="I627" s="165"/>
      <c r="J627" s="354"/>
      <c r="K627" s="354"/>
    </row>
    <row r="628" spans="1:11">
      <c r="A628" s="368"/>
      <c r="B628" s="354"/>
      <c r="C628" s="354"/>
      <c r="D628" s="354"/>
      <c r="E628" s="354"/>
      <c r="F628" s="354"/>
      <c r="G628" s="354"/>
      <c r="H628" s="354"/>
      <c r="I628" s="165"/>
      <c r="J628" s="354"/>
      <c r="K628" s="354"/>
    </row>
    <row r="629" spans="1:11">
      <c r="A629" s="368"/>
      <c r="B629" s="354"/>
      <c r="C629" s="354"/>
      <c r="D629" s="354"/>
      <c r="E629" s="354"/>
      <c r="F629" s="354"/>
      <c r="G629" s="354"/>
      <c r="H629" s="354"/>
      <c r="I629" s="165"/>
      <c r="J629" s="354"/>
      <c r="K629" s="354"/>
    </row>
    <row r="630" spans="1:11">
      <c r="A630" s="368"/>
      <c r="B630" s="354"/>
      <c r="C630" s="354"/>
      <c r="D630" s="354"/>
      <c r="E630" s="354"/>
      <c r="F630" s="354"/>
      <c r="G630" s="354"/>
      <c r="H630" s="354"/>
      <c r="I630" s="165"/>
      <c r="J630" s="354"/>
      <c r="K630" s="354"/>
    </row>
    <row r="631" spans="1:11">
      <c r="A631" s="368"/>
      <c r="B631" s="354"/>
      <c r="C631" s="354"/>
      <c r="D631" s="354"/>
      <c r="E631" s="354"/>
      <c r="F631" s="354"/>
      <c r="G631" s="354"/>
      <c r="H631" s="354"/>
      <c r="I631" s="165"/>
      <c r="J631" s="354"/>
      <c r="K631" s="354"/>
    </row>
    <row r="632" spans="1:11">
      <c r="A632" s="368"/>
      <c r="B632" s="354"/>
      <c r="C632" s="354"/>
      <c r="D632" s="354"/>
      <c r="E632" s="354"/>
      <c r="F632" s="354"/>
      <c r="G632" s="354"/>
      <c r="H632" s="354"/>
      <c r="I632" s="165"/>
      <c r="J632" s="354"/>
      <c r="K632" s="354"/>
    </row>
    <row r="633" spans="1:11">
      <c r="A633" s="368"/>
      <c r="B633" s="354"/>
      <c r="C633" s="354"/>
      <c r="D633" s="354"/>
      <c r="E633" s="354"/>
      <c r="F633" s="354"/>
      <c r="G633" s="354"/>
      <c r="H633" s="354"/>
      <c r="I633" s="165"/>
      <c r="J633" s="354"/>
      <c r="K633" s="354"/>
    </row>
    <row r="634" spans="1:11">
      <c r="A634" s="368"/>
      <c r="B634" s="354"/>
      <c r="C634" s="354"/>
      <c r="D634" s="354"/>
      <c r="E634" s="354"/>
      <c r="F634" s="354"/>
      <c r="G634" s="354"/>
      <c r="H634" s="354"/>
      <c r="I634" s="165"/>
      <c r="J634" s="354"/>
      <c r="K634" s="354"/>
    </row>
    <row r="635" spans="1:11">
      <c r="A635" s="368"/>
      <c r="B635" s="354"/>
      <c r="C635" s="354"/>
      <c r="D635" s="354"/>
      <c r="E635" s="354"/>
      <c r="F635" s="354"/>
      <c r="G635" s="354"/>
      <c r="H635" s="354"/>
      <c r="I635" s="165"/>
      <c r="J635" s="354"/>
      <c r="K635" s="354"/>
    </row>
    <row r="636" spans="1:11">
      <c r="A636" s="368"/>
      <c r="B636" s="354"/>
      <c r="C636" s="354"/>
      <c r="D636" s="354"/>
      <c r="E636" s="354"/>
      <c r="F636" s="354"/>
      <c r="G636" s="354"/>
      <c r="H636" s="354"/>
      <c r="I636" s="165"/>
      <c r="J636" s="354"/>
      <c r="K636" s="354"/>
    </row>
    <row r="637" spans="1:11">
      <c r="A637" s="368"/>
      <c r="B637" s="354"/>
      <c r="C637" s="354"/>
      <c r="D637" s="354"/>
      <c r="E637" s="354"/>
      <c r="F637" s="354"/>
      <c r="G637" s="354"/>
      <c r="H637" s="354"/>
      <c r="I637" s="165"/>
      <c r="J637" s="354"/>
      <c r="K637" s="354"/>
    </row>
    <row r="638" spans="1:11">
      <c r="A638" s="368"/>
      <c r="B638" s="354"/>
      <c r="C638" s="354"/>
      <c r="D638" s="354"/>
      <c r="E638" s="354"/>
      <c r="F638" s="354"/>
      <c r="G638" s="354"/>
      <c r="H638" s="354"/>
      <c r="I638" s="165"/>
      <c r="J638" s="354"/>
      <c r="K638" s="354"/>
    </row>
    <row r="639" spans="1:11">
      <c r="A639" s="368"/>
      <c r="B639" s="354"/>
      <c r="C639" s="354"/>
      <c r="D639" s="354"/>
      <c r="E639" s="354"/>
      <c r="F639" s="354"/>
      <c r="G639" s="354"/>
      <c r="H639" s="354"/>
      <c r="I639" s="165"/>
      <c r="J639" s="354"/>
      <c r="K639" s="354"/>
    </row>
    <row r="640" spans="1:11">
      <c r="A640" s="368"/>
      <c r="B640" s="354"/>
      <c r="C640" s="354"/>
      <c r="D640" s="354"/>
      <c r="E640" s="354"/>
      <c r="F640" s="354"/>
      <c r="G640" s="354"/>
      <c r="H640" s="354"/>
      <c r="I640" s="165"/>
      <c r="J640" s="354"/>
      <c r="K640" s="354"/>
    </row>
    <row r="641" spans="1:11">
      <c r="A641" s="368"/>
      <c r="B641" s="354"/>
      <c r="C641" s="354"/>
      <c r="D641" s="354"/>
      <c r="E641" s="354"/>
      <c r="F641" s="354"/>
      <c r="G641" s="354"/>
      <c r="H641" s="354"/>
      <c r="I641" s="165"/>
      <c r="J641" s="354"/>
      <c r="K641" s="354"/>
    </row>
    <row r="642" spans="1:11">
      <c r="A642" s="368"/>
      <c r="B642" s="354"/>
      <c r="C642" s="354"/>
      <c r="D642" s="354"/>
      <c r="E642" s="354"/>
      <c r="F642" s="354"/>
      <c r="G642" s="354"/>
      <c r="H642" s="354"/>
      <c r="I642" s="165"/>
      <c r="J642" s="354"/>
      <c r="K642" s="354"/>
    </row>
    <row r="643" spans="1:11">
      <c r="A643" s="368"/>
      <c r="B643" s="354"/>
      <c r="C643" s="354"/>
      <c r="D643" s="354"/>
      <c r="E643" s="354"/>
      <c r="F643" s="354"/>
      <c r="G643" s="354"/>
      <c r="H643" s="354"/>
      <c r="I643" s="165"/>
      <c r="J643" s="354"/>
      <c r="K643" s="354"/>
    </row>
    <row r="644" spans="1:11">
      <c r="A644" s="368"/>
      <c r="B644" s="354"/>
      <c r="C644" s="354"/>
      <c r="D644" s="354"/>
      <c r="E644" s="354"/>
      <c r="F644" s="354"/>
      <c r="G644" s="354"/>
      <c r="H644" s="354"/>
      <c r="I644" s="165"/>
      <c r="J644" s="354"/>
      <c r="K644" s="354"/>
    </row>
    <row r="645" spans="1:11">
      <c r="A645" s="368"/>
      <c r="B645" s="354"/>
      <c r="C645" s="354"/>
      <c r="D645" s="354"/>
      <c r="E645" s="354"/>
      <c r="F645" s="354"/>
      <c r="G645" s="354"/>
      <c r="H645" s="354"/>
      <c r="I645" s="165"/>
      <c r="J645" s="354"/>
      <c r="K645" s="354"/>
    </row>
    <row r="646" spans="1:11">
      <c r="A646" s="368"/>
      <c r="B646" s="354"/>
      <c r="C646" s="354"/>
      <c r="D646" s="354"/>
      <c r="E646" s="354"/>
      <c r="F646" s="354"/>
      <c r="G646" s="354"/>
      <c r="H646" s="354"/>
      <c r="I646" s="165"/>
      <c r="J646" s="354"/>
      <c r="K646" s="354"/>
    </row>
    <row r="647" spans="1:11">
      <c r="A647" s="368"/>
      <c r="B647" s="354"/>
      <c r="C647" s="354"/>
      <c r="D647" s="354"/>
      <c r="E647" s="354"/>
      <c r="F647" s="354"/>
      <c r="G647" s="354"/>
      <c r="H647" s="354"/>
      <c r="I647" s="165"/>
      <c r="J647" s="354"/>
      <c r="K647" s="354"/>
    </row>
    <row r="648" spans="1:11">
      <c r="A648" s="368"/>
      <c r="B648" s="354"/>
      <c r="C648" s="354"/>
      <c r="D648" s="354"/>
      <c r="E648" s="354"/>
      <c r="F648" s="354"/>
      <c r="G648" s="354"/>
      <c r="H648" s="354"/>
      <c r="I648" s="165"/>
      <c r="J648" s="354"/>
      <c r="K648" s="354"/>
    </row>
    <row r="649" spans="1:11">
      <c r="A649" s="368"/>
      <c r="B649" s="354"/>
      <c r="C649" s="354"/>
      <c r="D649" s="354"/>
      <c r="E649" s="354"/>
      <c r="F649" s="354"/>
      <c r="G649" s="354"/>
      <c r="H649" s="354"/>
      <c r="I649" s="165"/>
      <c r="J649" s="354"/>
      <c r="K649" s="354"/>
    </row>
    <row r="650" spans="1:11">
      <c r="A650" s="368"/>
      <c r="B650" s="354"/>
      <c r="C650" s="354"/>
      <c r="D650" s="354"/>
      <c r="E650" s="354"/>
      <c r="F650" s="354"/>
      <c r="G650" s="354"/>
      <c r="H650" s="354"/>
      <c r="I650" s="165"/>
      <c r="J650" s="354"/>
      <c r="K650" s="354"/>
    </row>
    <row r="651" spans="1:11">
      <c r="A651" s="368"/>
      <c r="B651" s="354"/>
      <c r="C651" s="354"/>
      <c r="D651" s="354"/>
      <c r="E651" s="354"/>
      <c r="F651" s="354"/>
      <c r="G651" s="354"/>
      <c r="H651" s="354"/>
      <c r="I651" s="165"/>
      <c r="J651" s="354"/>
      <c r="K651" s="354"/>
    </row>
    <row r="652" spans="1:11">
      <c r="A652" s="368"/>
      <c r="B652" s="354"/>
      <c r="C652" s="354"/>
      <c r="D652" s="354"/>
      <c r="E652" s="354"/>
      <c r="F652" s="354"/>
      <c r="G652" s="354"/>
      <c r="H652" s="354"/>
      <c r="I652" s="165"/>
      <c r="J652" s="354"/>
      <c r="K652" s="354"/>
    </row>
    <row r="653" spans="1:11">
      <c r="A653" s="368"/>
      <c r="B653" s="354"/>
      <c r="C653" s="354"/>
      <c r="D653" s="354"/>
      <c r="E653" s="354"/>
      <c r="F653" s="354"/>
      <c r="G653" s="354"/>
      <c r="H653" s="354"/>
      <c r="I653" s="165"/>
      <c r="J653" s="354"/>
      <c r="K653" s="354"/>
    </row>
    <row r="654" spans="1:11">
      <c r="A654" s="368"/>
      <c r="B654" s="354"/>
      <c r="C654" s="354"/>
      <c r="D654" s="354"/>
      <c r="E654" s="354"/>
      <c r="F654" s="354"/>
      <c r="G654" s="354"/>
      <c r="H654" s="354"/>
      <c r="I654" s="165"/>
      <c r="J654" s="354"/>
      <c r="K654" s="354"/>
    </row>
    <row r="655" spans="1:11">
      <c r="A655" s="368"/>
      <c r="B655" s="354"/>
      <c r="C655" s="354"/>
      <c r="D655" s="354"/>
      <c r="E655" s="354"/>
      <c r="F655" s="354"/>
      <c r="G655" s="354"/>
      <c r="H655" s="354"/>
      <c r="I655" s="165"/>
      <c r="J655" s="354"/>
      <c r="K655" s="354"/>
    </row>
    <row r="656" spans="1:11">
      <c r="A656" s="368"/>
      <c r="B656" s="354"/>
      <c r="C656" s="354"/>
      <c r="D656" s="354"/>
      <c r="E656" s="354"/>
      <c r="F656" s="354"/>
      <c r="G656" s="354"/>
      <c r="H656" s="354"/>
      <c r="I656" s="165"/>
      <c r="J656" s="354"/>
      <c r="K656" s="354"/>
    </row>
    <row r="657" spans="1:11">
      <c r="A657" s="368"/>
      <c r="B657" s="354"/>
      <c r="C657" s="354"/>
      <c r="D657" s="354"/>
      <c r="E657" s="354"/>
      <c r="F657" s="354"/>
      <c r="G657" s="354"/>
      <c r="H657" s="354"/>
      <c r="I657" s="165"/>
      <c r="J657" s="354"/>
      <c r="K657" s="354"/>
    </row>
    <row r="658" spans="1:11">
      <c r="A658" s="368"/>
      <c r="B658" s="354"/>
      <c r="C658" s="354"/>
      <c r="D658" s="354"/>
      <c r="E658" s="354"/>
      <c r="F658" s="354"/>
      <c r="G658" s="354"/>
      <c r="H658" s="354"/>
      <c r="I658" s="165"/>
      <c r="J658" s="354"/>
      <c r="K658" s="354"/>
    </row>
    <row r="659" spans="1:11">
      <c r="A659" s="368"/>
      <c r="B659" s="354"/>
      <c r="C659" s="354"/>
      <c r="D659" s="354"/>
      <c r="E659" s="354"/>
      <c r="F659" s="354"/>
      <c r="G659" s="354"/>
      <c r="H659" s="354"/>
      <c r="I659" s="165"/>
      <c r="J659" s="354"/>
      <c r="K659" s="354"/>
    </row>
    <row r="660" spans="1:11">
      <c r="A660" s="368"/>
      <c r="B660" s="354"/>
      <c r="C660" s="354"/>
      <c r="D660" s="354"/>
      <c r="E660" s="354"/>
      <c r="F660" s="354"/>
      <c r="G660" s="354"/>
      <c r="H660" s="354"/>
      <c r="I660" s="165"/>
      <c r="J660" s="354"/>
      <c r="K660" s="354"/>
    </row>
    <row r="661" spans="1:11">
      <c r="A661" s="368"/>
      <c r="B661" s="354"/>
      <c r="C661" s="354"/>
      <c r="D661" s="354"/>
      <c r="E661" s="354"/>
      <c r="F661" s="354"/>
      <c r="G661" s="354"/>
      <c r="H661" s="354"/>
      <c r="I661" s="165"/>
      <c r="J661" s="354"/>
      <c r="K661" s="354"/>
    </row>
    <row r="662" spans="1:11">
      <c r="A662" s="368"/>
      <c r="B662" s="354"/>
      <c r="C662" s="354"/>
      <c r="D662" s="354"/>
      <c r="E662" s="354"/>
      <c r="F662" s="354"/>
      <c r="G662" s="354"/>
      <c r="H662" s="354"/>
      <c r="I662" s="165"/>
      <c r="J662" s="354"/>
      <c r="K662" s="354"/>
    </row>
    <row r="663" spans="1:11">
      <c r="A663" s="368"/>
      <c r="B663" s="354"/>
      <c r="C663" s="354"/>
      <c r="D663" s="354"/>
      <c r="E663" s="354"/>
      <c r="F663" s="354"/>
      <c r="G663" s="354"/>
      <c r="H663" s="354"/>
      <c r="I663" s="165"/>
      <c r="J663" s="354"/>
      <c r="K663" s="354"/>
    </row>
    <row r="664" spans="1:11">
      <c r="A664" s="368"/>
      <c r="B664" s="354"/>
      <c r="C664" s="354"/>
      <c r="D664" s="354"/>
      <c r="E664" s="354"/>
      <c r="F664" s="354"/>
      <c r="G664" s="354"/>
      <c r="H664" s="354"/>
      <c r="I664" s="165"/>
      <c r="J664" s="354"/>
      <c r="K664" s="354"/>
    </row>
    <row r="665" spans="1:11">
      <c r="A665" s="368"/>
      <c r="B665" s="354"/>
      <c r="C665" s="354"/>
      <c r="D665" s="354"/>
      <c r="E665" s="354"/>
      <c r="F665" s="354"/>
      <c r="G665" s="354"/>
      <c r="H665" s="354"/>
      <c r="I665" s="165"/>
      <c r="J665" s="354"/>
      <c r="K665" s="354"/>
    </row>
    <row r="666" spans="1:11">
      <c r="A666" s="368"/>
      <c r="B666" s="354"/>
      <c r="C666" s="354"/>
      <c r="D666" s="354"/>
      <c r="E666" s="354"/>
      <c r="F666" s="354"/>
      <c r="G666" s="354"/>
      <c r="H666" s="354"/>
      <c r="I666" s="165"/>
      <c r="J666" s="354"/>
      <c r="K666" s="354"/>
    </row>
    <row r="667" spans="1:11">
      <c r="A667" s="368"/>
      <c r="B667" s="354"/>
      <c r="C667" s="354"/>
      <c r="D667" s="354"/>
      <c r="E667" s="354"/>
      <c r="F667" s="354"/>
      <c r="G667" s="354"/>
      <c r="H667" s="354"/>
      <c r="I667" s="165"/>
      <c r="J667" s="354"/>
      <c r="K667" s="354"/>
    </row>
    <row r="668" spans="1:11">
      <c r="A668" s="368"/>
      <c r="B668" s="354"/>
      <c r="C668" s="354"/>
      <c r="D668" s="354"/>
      <c r="E668" s="354"/>
      <c r="F668" s="354"/>
      <c r="G668" s="354"/>
      <c r="H668" s="354"/>
      <c r="I668" s="165"/>
      <c r="J668" s="354"/>
      <c r="K668" s="354"/>
    </row>
    <row r="669" spans="1:11">
      <c r="A669" s="368"/>
      <c r="B669" s="354"/>
      <c r="C669" s="354"/>
      <c r="D669" s="354"/>
      <c r="E669" s="354"/>
      <c r="F669" s="354"/>
      <c r="G669" s="354"/>
      <c r="H669" s="354"/>
      <c r="I669" s="165"/>
      <c r="J669" s="354"/>
      <c r="K669" s="354"/>
    </row>
    <row r="670" spans="1:11">
      <c r="A670" s="368"/>
      <c r="B670" s="354"/>
      <c r="C670" s="354"/>
      <c r="D670" s="354"/>
      <c r="E670" s="354"/>
      <c r="F670" s="354"/>
      <c r="G670" s="354"/>
      <c r="H670" s="354"/>
      <c r="I670" s="165"/>
      <c r="J670" s="354"/>
      <c r="K670" s="354"/>
    </row>
    <row r="671" spans="1:11">
      <c r="A671" s="368"/>
      <c r="B671" s="354"/>
      <c r="C671" s="354"/>
      <c r="D671" s="354"/>
      <c r="E671" s="354"/>
      <c r="F671" s="354"/>
      <c r="G671" s="354"/>
      <c r="H671" s="354"/>
      <c r="I671" s="165"/>
      <c r="J671" s="354"/>
      <c r="K671" s="354"/>
    </row>
    <row r="672" spans="1:11">
      <c r="A672" s="368"/>
      <c r="B672" s="354"/>
      <c r="C672" s="354"/>
      <c r="D672" s="354"/>
      <c r="E672" s="354"/>
      <c r="F672" s="354"/>
      <c r="G672" s="354"/>
      <c r="H672" s="354"/>
      <c r="I672" s="165"/>
      <c r="J672" s="354"/>
      <c r="K672" s="354"/>
    </row>
    <row r="673" spans="1:11">
      <c r="A673" s="368"/>
      <c r="B673" s="354"/>
      <c r="C673" s="354"/>
      <c r="D673" s="354"/>
      <c r="E673" s="354"/>
      <c r="F673" s="354"/>
      <c r="G673" s="354"/>
      <c r="H673" s="354"/>
      <c r="I673" s="165"/>
      <c r="J673" s="354"/>
      <c r="K673" s="354"/>
    </row>
    <row r="674" spans="1:11">
      <c r="A674" s="368"/>
      <c r="B674" s="354"/>
      <c r="C674" s="354"/>
      <c r="D674" s="354"/>
      <c r="E674" s="354"/>
      <c r="F674" s="354"/>
      <c r="G674" s="354"/>
      <c r="H674" s="354"/>
      <c r="I674" s="165"/>
      <c r="J674" s="354"/>
      <c r="K674" s="354"/>
    </row>
    <row r="675" spans="1:11">
      <c r="A675" s="368"/>
      <c r="B675" s="354"/>
      <c r="C675" s="354"/>
      <c r="D675" s="354"/>
      <c r="E675" s="354"/>
      <c r="F675" s="354"/>
      <c r="G675" s="354"/>
      <c r="H675" s="354"/>
      <c r="I675" s="165"/>
      <c r="J675" s="354"/>
      <c r="K675" s="354"/>
    </row>
    <row r="676" spans="1:11">
      <c r="A676" s="368"/>
      <c r="B676" s="354"/>
      <c r="C676" s="354"/>
      <c r="D676" s="354"/>
      <c r="E676" s="354"/>
      <c r="F676" s="354"/>
      <c r="G676" s="354"/>
      <c r="H676" s="354"/>
      <c r="I676" s="165"/>
      <c r="J676" s="354"/>
      <c r="K676" s="354"/>
    </row>
    <row r="677" spans="1:11">
      <c r="A677" s="368"/>
      <c r="B677" s="354"/>
      <c r="C677" s="354"/>
      <c r="D677" s="354"/>
      <c r="E677" s="354"/>
      <c r="F677" s="354"/>
      <c r="G677" s="354"/>
      <c r="H677" s="354"/>
      <c r="I677" s="165"/>
      <c r="J677" s="354"/>
      <c r="K677" s="354"/>
    </row>
    <row r="678" spans="1:11">
      <c r="A678" s="368"/>
      <c r="B678" s="354"/>
      <c r="C678" s="354"/>
      <c r="D678" s="354"/>
      <c r="E678" s="354"/>
      <c r="F678" s="354"/>
      <c r="G678" s="354"/>
      <c r="H678" s="354"/>
      <c r="I678" s="165"/>
      <c r="J678" s="354"/>
      <c r="K678" s="354"/>
    </row>
    <row r="679" spans="1:11">
      <c r="A679" s="368"/>
      <c r="B679" s="354"/>
      <c r="C679" s="354"/>
      <c r="D679" s="354"/>
      <c r="E679" s="354"/>
      <c r="F679" s="354"/>
      <c r="G679" s="354"/>
      <c r="H679" s="354"/>
      <c r="I679" s="165"/>
      <c r="J679" s="354"/>
      <c r="K679" s="354"/>
    </row>
    <row r="680" spans="1:11">
      <c r="A680" s="368"/>
      <c r="B680" s="354"/>
      <c r="C680" s="354"/>
      <c r="D680" s="354"/>
      <c r="E680" s="354"/>
      <c r="F680" s="354"/>
      <c r="G680" s="354"/>
      <c r="H680" s="354"/>
      <c r="I680" s="165"/>
      <c r="J680" s="354"/>
      <c r="K680" s="354"/>
    </row>
    <row r="681" spans="1:11">
      <c r="A681" s="368"/>
      <c r="B681" s="354"/>
      <c r="C681" s="354"/>
      <c r="D681" s="354"/>
      <c r="E681" s="354"/>
      <c r="F681" s="354"/>
      <c r="G681" s="354"/>
      <c r="H681" s="354"/>
      <c r="I681" s="165"/>
      <c r="J681" s="354"/>
      <c r="K681" s="354"/>
    </row>
    <row r="682" spans="1:11">
      <c r="A682" s="368"/>
      <c r="B682" s="354"/>
      <c r="C682" s="354"/>
      <c r="D682" s="354"/>
      <c r="E682" s="354"/>
      <c r="F682" s="354"/>
      <c r="G682" s="354"/>
      <c r="H682" s="354"/>
      <c r="I682" s="165"/>
      <c r="J682" s="354"/>
      <c r="K682" s="354"/>
    </row>
    <row r="683" spans="1:11">
      <c r="A683" s="368"/>
      <c r="B683" s="354"/>
      <c r="C683" s="354"/>
      <c r="D683" s="354"/>
      <c r="E683" s="354"/>
      <c r="F683" s="354"/>
      <c r="G683" s="354"/>
      <c r="H683" s="354"/>
      <c r="I683" s="165"/>
      <c r="J683" s="354"/>
      <c r="K683" s="354"/>
    </row>
    <row r="684" spans="1:11">
      <c r="A684" s="368"/>
      <c r="B684" s="354"/>
      <c r="C684" s="354"/>
      <c r="D684" s="354"/>
      <c r="E684" s="354"/>
      <c r="F684" s="354"/>
      <c r="G684" s="354"/>
      <c r="H684" s="354"/>
      <c r="I684" s="165"/>
      <c r="J684" s="354"/>
      <c r="K684" s="354"/>
    </row>
    <row r="685" spans="1:11">
      <c r="A685" s="368"/>
      <c r="B685" s="354"/>
      <c r="C685" s="354"/>
      <c r="D685" s="354"/>
      <c r="E685" s="354"/>
      <c r="F685" s="354"/>
      <c r="G685" s="354"/>
      <c r="H685" s="354"/>
      <c r="I685" s="165"/>
      <c r="J685" s="354"/>
      <c r="K685" s="354"/>
    </row>
    <row r="686" spans="1:11">
      <c r="A686" s="368"/>
      <c r="B686" s="354"/>
      <c r="C686" s="354"/>
      <c r="D686" s="354"/>
      <c r="E686" s="354"/>
      <c r="F686" s="354"/>
      <c r="G686" s="354"/>
      <c r="H686" s="354"/>
      <c r="I686" s="165"/>
      <c r="J686" s="354"/>
      <c r="K686" s="354"/>
    </row>
    <row r="687" spans="1:11">
      <c r="A687" s="368"/>
      <c r="B687" s="354"/>
      <c r="C687" s="354"/>
      <c r="D687" s="354"/>
      <c r="E687" s="354"/>
      <c r="F687" s="354"/>
      <c r="G687" s="354"/>
      <c r="H687" s="354"/>
      <c r="I687" s="165"/>
      <c r="J687" s="354"/>
      <c r="K687" s="354"/>
    </row>
    <row r="688" spans="1:11">
      <c r="A688" s="368"/>
      <c r="B688" s="354"/>
      <c r="C688" s="354"/>
      <c r="D688" s="354"/>
      <c r="E688" s="354"/>
      <c r="F688" s="354"/>
      <c r="G688" s="354"/>
      <c r="H688" s="354"/>
      <c r="I688" s="165"/>
      <c r="J688" s="354"/>
      <c r="K688" s="354"/>
    </row>
    <row r="689" spans="1:11">
      <c r="A689" s="368"/>
      <c r="B689" s="354"/>
      <c r="C689" s="354"/>
      <c r="D689" s="354"/>
      <c r="E689" s="354"/>
      <c r="F689" s="354"/>
      <c r="G689" s="354"/>
      <c r="H689" s="354"/>
      <c r="I689" s="165"/>
      <c r="J689" s="354"/>
      <c r="K689" s="354"/>
    </row>
    <row r="690" spans="1:11">
      <c r="A690" s="368"/>
      <c r="B690" s="354"/>
      <c r="C690" s="354"/>
      <c r="D690" s="354"/>
      <c r="E690" s="354"/>
      <c r="F690" s="354"/>
      <c r="G690" s="354"/>
      <c r="H690" s="354"/>
      <c r="I690" s="165"/>
      <c r="J690" s="354"/>
      <c r="K690" s="354"/>
    </row>
    <row r="691" spans="1:11">
      <c r="A691" s="368"/>
      <c r="B691" s="354"/>
      <c r="C691" s="354"/>
      <c r="D691" s="354"/>
      <c r="E691" s="354"/>
      <c r="F691" s="354"/>
      <c r="G691" s="354"/>
      <c r="H691" s="354"/>
      <c r="I691" s="165"/>
      <c r="J691" s="354"/>
      <c r="K691" s="354"/>
    </row>
    <row r="692" spans="1:11">
      <c r="A692" s="368"/>
      <c r="B692" s="354"/>
      <c r="C692" s="354"/>
      <c r="D692" s="354"/>
      <c r="E692" s="354"/>
      <c r="F692" s="354"/>
      <c r="G692" s="354"/>
      <c r="H692" s="354"/>
      <c r="I692" s="165"/>
      <c r="J692" s="354"/>
      <c r="K692" s="354"/>
    </row>
    <row r="693" spans="1:11">
      <c r="A693" s="368"/>
      <c r="B693" s="354"/>
      <c r="C693" s="354"/>
      <c r="D693" s="354"/>
      <c r="E693" s="354"/>
      <c r="F693" s="354"/>
      <c r="G693" s="354"/>
      <c r="H693" s="354"/>
      <c r="I693" s="165"/>
      <c r="J693" s="354"/>
      <c r="K693" s="354"/>
    </row>
    <row r="694" spans="1:11">
      <c r="A694" s="368"/>
      <c r="B694" s="354"/>
      <c r="C694" s="354"/>
      <c r="D694" s="354"/>
      <c r="E694" s="354"/>
      <c r="F694" s="354"/>
      <c r="G694" s="354"/>
      <c r="H694" s="354"/>
      <c r="I694" s="165"/>
      <c r="J694" s="354"/>
      <c r="K694" s="354"/>
    </row>
    <row r="695" spans="1:11">
      <c r="A695" s="368"/>
      <c r="B695" s="354"/>
      <c r="C695" s="354"/>
      <c r="D695" s="354"/>
      <c r="E695" s="354"/>
      <c r="F695" s="354"/>
      <c r="G695" s="354"/>
      <c r="H695" s="354"/>
      <c r="I695" s="165"/>
      <c r="J695" s="354"/>
      <c r="K695" s="354"/>
    </row>
    <row r="696" spans="1:11">
      <c r="A696" s="368"/>
      <c r="B696" s="354"/>
      <c r="C696" s="354"/>
      <c r="D696" s="354"/>
      <c r="E696" s="354"/>
      <c r="F696" s="354"/>
      <c r="G696" s="354"/>
      <c r="H696" s="354"/>
      <c r="I696" s="165"/>
      <c r="J696" s="354"/>
      <c r="K696" s="354"/>
    </row>
    <row r="697" spans="1:11">
      <c r="A697" s="368"/>
      <c r="B697" s="354"/>
      <c r="C697" s="354"/>
      <c r="D697" s="354"/>
      <c r="E697" s="354"/>
      <c r="F697" s="354"/>
      <c r="G697" s="354"/>
      <c r="H697" s="354"/>
      <c r="I697" s="165"/>
      <c r="J697" s="354"/>
      <c r="K697" s="354"/>
    </row>
    <row r="698" spans="1:11">
      <c r="A698" s="368"/>
      <c r="B698" s="354"/>
      <c r="C698" s="354"/>
      <c r="D698" s="354"/>
      <c r="E698" s="354"/>
      <c r="F698" s="354"/>
      <c r="G698" s="354"/>
      <c r="H698" s="354"/>
      <c r="I698" s="165"/>
      <c r="J698" s="354"/>
      <c r="K698" s="354"/>
    </row>
    <row r="699" spans="1:11">
      <c r="A699" s="368"/>
      <c r="B699" s="354"/>
      <c r="C699" s="354"/>
      <c r="D699" s="354"/>
      <c r="E699" s="354"/>
      <c r="F699" s="354"/>
      <c r="G699" s="354"/>
      <c r="H699" s="354"/>
      <c r="I699" s="165"/>
      <c r="J699" s="354"/>
      <c r="K699" s="354"/>
    </row>
    <row r="700" spans="1:11">
      <c r="A700" s="368"/>
      <c r="B700" s="354"/>
      <c r="C700" s="354"/>
      <c r="D700" s="354"/>
      <c r="E700" s="354"/>
      <c r="F700" s="354"/>
      <c r="G700" s="354"/>
      <c r="H700" s="354"/>
      <c r="I700" s="165"/>
      <c r="J700" s="354"/>
      <c r="K700" s="354"/>
    </row>
    <row r="701" spans="1:11">
      <c r="A701" s="368"/>
      <c r="B701" s="354"/>
      <c r="C701" s="354"/>
      <c r="D701" s="354"/>
      <c r="E701" s="354"/>
      <c r="F701" s="354"/>
      <c r="G701" s="354"/>
      <c r="H701" s="354"/>
      <c r="I701" s="165"/>
      <c r="J701" s="354"/>
      <c r="K701" s="354"/>
    </row>
    <row r="702" spans="1:11">
      <c r="A702" s="368"/>
      <c r="B702" s="354"/>
      <c r="C702" s="354"/>
      <c r="D702" s="354"/>
      <c r="E702" s="354"/>
      <c r="F702" s="354"/>
      <c r="G702" s="354"/>
      <c r="H702" s="354"/>
      <c r="I702" s="165"/>
      <c r="J702" s="354"/>
      <c r="K702" s="354"/>
    </row>
    <row r="703" spans="1:11">
      <c r="A703" s="368"/>
      <c r="B703" s="354"/>
      <c r="C703" s="354"/>
      <c r="D703" s="354"/>
      <c r="E703" s="354"/>
      <c r="F703" s="354"/>
      <c r="G703" s="354"/>
      <c r="H703" s="354"/>
      <c r="I703" s="165"/>
      <c r="J703" s="354"/>
      <c r="K703" s="354"/>
    </row>
    <row r="704" spans="1:11">
      <c r="A704" s="368"/>
      <c r="B704" s="354"/>
      <c r="C704" s="354"/>
      <c r="D704" s="354"/>
      <c r="E704" s="354"/>
      <c r="F704" s="354"/>
      <c r="G704" s="354"/>
      <c r="H704" s="354"/>
      <c r="I704" s="165"/>
      <c r="J704" s="354"/>
      <c r="K704" s="354"/>
    </row>
    <row r="705" spans="1:11">
      <c r="A705" s="368"/>
      <c r="B705" s="354"/>
      <c r="C705" s="354"/>
      <c r="D705" s="354"/>
      <c r="E705" s="354"/>
      <c r="F705" s="354"/>
      <c r="G705" s="354"/>
      <c r="H705" s="354"/>
      <c r="I705" s="165"/>
      <c r="J705" s="354"/>
      <c r="K705" s="354"/>
    </row>
    <row r="706" spans="1:11">
      <c r="A706" s="368"/>
      <c r="B706" s="354"/>
      <c r="C706" s="354"/>
      <c r="D706" s="354"/>
      <c r="E706" s="354"/>
      <c r="F706" s="354"/>
      <c r="G706" s="354"/>
      <c r="H706" s="354"/>
      <c r="I706" s="165"/>
      <c r="J706" s="354"/>
      <c r="K706" s="354"/>
    </row>
    <row r="707" spans="1:11">
      <c r="A707" s="368"/>
      <c r="B707" s="354"/>
      <c r="C707" s="354"/>
      <c r="D707" s="354"/>
      <c r="E707" s="354"/>
      <c r="F707" s="354"/>
      <c r="G707" s="354"/>
      <c r="H707" s="354"/>
      <c r="I707" s="165"/>
      <c r="J707" s="354"/>
      <c r="K707" s="354"/>
    </row>
    <row r="708" spans="1:11">
      <c r="A708" s="368"/>
      <c r="B708" s="354"/>
      <c r="C708" s="354"/>
      <c r="D708" s="354"/>
      <c r="E708" s="354"/>
      <c r="F708" s="354"/>
      <c r="G708" s="354"/>
      <c r="H708" s="354"/>
      <c r="I708" s="165"/>
      <c r="J708" s="354"/>
      <c r="K708" s="354"/>
    </row>
    <row r="709" spans="1:11">
      <c r="A709" s="368"/>
      <c r="B709" s="354"/>
      <c r="C709" s="354"/>
      <c r="D709" s="354"/>
      <c r="E709" s="354"/>
      <c r="F709" s="354"/>
      <c r="G709" s="354"/>
      <c r="H709" s="354"/>
      <c r="I709" s="165"/>
      <c r="J709" s="354"/>
      <c r="K709" s="354"/>
    </row>
    <row r="710" spans="1:11">
      <c r="A710" s="368"/>
      <c r="B710" s="354"/>
      <c r="C710" s="354"/>
      <c r="D710" s="354"/>
      <c r="E710" s="354"/>
      <c r="F710" s="354"/>
      <c r="G710" s="354"/>
      <c r="H710" s="354"/>
      <c r="I710" s="165"/>
      <c r="J710" s="354"/>
      <c r="K710" s="354"/>
    </row>
    <row r="711" spans="1:11">
      <c r="A711" s="368"/>
      <c r="B711" s="354"/>
      <c r="C711" s="354"/>
      <c r="D711" s="354"/>
      <c r="E711" s="354"/>
      <c r="F711" s="354"/>
      <c r="G711" s="354"/>
      <c r="H711" s="354"/>
      <c r="I711" s="165"/>
      <c r="J711" s="354"/>
      <c r="K711" s="354"/>
    </row>
    <row r="712" spans="1:11">
      <c r="A712" s="368"/>
      <c r="B712" s="354"/>
      <c r="C712" s="354"/>
      <c r="D712" s="354"/>
      <c r="E712" s="354"/>
      <c r="F712" s="354"/>
      <c r="G712" s="354"/>
      <c r="H712" s="354"/>
      <c r="I712" s="165"/>
      <c r="J712" s="354"/>
      <c r="K712" s="354"/>
    </row>
    <row r="713" spans="1:11">
      <c r="A713" s="368"/>
      <c r="B713" s="354"/>
      <c r="C713" s="354"/>
      <c r="D713" s="354"/>
      <c r="E713" s="354"/>
      <c r="F713" s="354"/>
      <c r="G713" s="354"/>
      <c r="H713" s="354"/>
      <c r="I713" s="165"/>
      <c r="J713" s="354"/>
      <c r="K713" s="354"/>
    </row>
    <row r="714" spans="1:11">
      <c r="A714" s="368"/>
      <c r="B714" s="354"/>
      <c r="C714" s="354"/>
      <c r="D714" s="354"/>
      <c r="E714" s="354"/>
      <c r="F714" s="354"/>
      <c r="G714" s="354"/>
      <c r="H714" s="354"/>
      <c r="I714" s="165"/>
      <c r="J714" s="354"/>
      <c r="K714" s="354"/>
    </row>
    <row r="715" spans="1:11">
      <c r="A715" s="368"/>
      <c r="B715" s="354"/>
      <c r="C715" s="354"/>
      <c r="D715" s="354"/>
      <c r="E715" s="354"/>
      <c r="F715" s="354"/>
      <c r="G715" s="354"/>
      <c r="H715" s="354"/>
      <c r="I715" s="165"/>
      <c r="J715" s="354"/>
      <c r="K715" s="354"/>
    </row>
    <row r="716" spans="1:11">
      <c r="A716" s="368"/>
      <c r="B716" s="354"/>
      <c r="C716" s="354"/>
      <c r="D716" s="354"/>
      <c r="E716" s="354"/>
      <c r="F716" s="354"/>
      <c r="G716" s="354"/>
      <c r="H716" s="354"/>
      <c r="I716" s="165"/>
      <c r="J716" s="354"/>
      <c r="K716" s="354"/>
    </row>
    <row r="717" spans="1:11">
      <c r="A717" s="368"/>
      <c r="B717" s="354"/>
      <c r="C717" s="354"/>
      <c r="D717" s="354"/>
      <c r="E717" s="354"/>
      <c r="F717" s="354"/>
      <c r="G717" s="354"/>
      <c r="H717" s="354"/>
      <c r="I717" s="165"/>
      <c r="J717" s="354"/>
      <c r="K717" s="354"/>
    </row>
    <row r="718" spans="1:11">
      <c r="A718" s="368"/>
      <c r="B718" s="354"/>
      <c r="C718" s="354"/>
      <c r="D718" s="354"/>
      <c r="E718" s="354"/>
      <c r="F718" s="354"/>
      <c r="G718" s="354"/>
      <c r="H718" s="354"/>
      <c r="I718" s="165"/>
      <c r="J718" s="354"/>
      <c r="K718" s="354"/>
    </row>
    <row r="719" spans="1:11">
      <c r="A719" s="368"/>
      <c r="B719" s="354"/>
      <c r="C719" s="354"/>
      <c r="D719" s="354"/>
      <c r="E719" s="354"/>
      <c r="F719" s="354"/>
      <c r="G719" s="354"/>
      <c r="H719" s="354"/>
      <c r="I719" s="165"/>
      <c r="J719" s="354"/>
      <c r="K719" s="354"/>
    </row>
    <row r="720" spans="1:11">
      <c r="A720" s="368"/>
      <c r="B720" s="354"/>
      <c r="C720" s="354"/>
      <c r="D720" s="354"/>
      <c r="E720" s="354"/>
      <c r="F720" s="354"/>
      <c r="G720" s="354"/>
      <c r="H720" s="354"/>
      <c r="I720" s="165"/>
      <c r="J720" s="354"/>
      <c r="K720" s="354"/>
    </row>
    <row r="721" spans="1:11">
      <c r="A721" s="368"/>
      <c r="B721" s="354"/>
      <c r="C721" s="354"/>
      <c r="D721" s="354"/>
      <c r="E721" s="354"/>
      <c r="F721" s="354"/>
      <c r="G721" s="354"/>
      <c r="H721" s="354"/>
      <c r="I721" s="165"/>
      <c r="J721" s="354"/>
      <c r="K721" s="354"/>
    </row>
    <row r="722" spans="1:11">
      <c r="A722" s="368"/>
      <c r="B722" s="354"/>
      <c r="C722" s="354"/>
      <c r="D722" s="354"/>
      <c r="E722" s="354"/>
      <c r="F722" s="354"/>
      <c r="G722" s="354"/>
      <c r="H722" s="354"/>
      <c r="I722" s="165"/>
      <c r="J722" s="354"/>
      <c r="K722" s="354"/>
    </row>
    <row r="723" spans="1:11">
      <c r="A723" s="368"/>
      <c r="B723" s="354"/>
      <c r="C723" s="354"/>
      <c r="D723" s="354"/>
      <c r="E723" s="354"/>
      <c r="F723" s="354"/>
      <c r="G723" s="354"/>
      <c r="H723" s="354"/>
      <c r="I723" s="165"/>
      <c r="J723" s="354"/>
      <c r="K723" s="354"/>
    </row>
    <row r="724" spans="1:11">
      <c r="A724" s="368"/>
      <c r="B724" s="354"/>
      <c r="C724" s="354"/>
      <c r="D724" s="354"/>
      <c r="E724" s="354"/>
      <c r="F724" s="354"/>
      <c r="G724" s="354"/>
      <c r="H724" s="354"/>
      <c r="I724" s="165"/>
      <c r="J724" s="354"/>
      <c r="K724" s="354"/>
    </row>
    <row r="725" spans="1:11">
      <c r="A725" s="368"/>
      <c r="B725" s="354"/>
      <c r="C725" s="354"/>
      <c r="D725" s="354"/>
      <c r="E725" s="354"/>
      <c r="F725" s="354"/>
      <c r="G725" s="354"/>
      <c r="H725" s="354"/>
      <c r="I725" s="165"/>
      <c r="J725" s="354"/>
      <c r="K725" s="354"/>
    </row>
    <row r="726" spans="1:11">
      <c r="A726" s="368"/>
      <c r="B726" s="354"/>
      <c r="C726" s="354"/>
      <c r="D726" s="354"/>
      <c r="E726" s="354"/>
      <c r="F726" s="354"/>
      <c r="G726" s="354"/>
      <c r="H726" s="354"/>
      <c r="I726" s="165"/>
      <c r="J726" s="354"/>
      <c r="K726" s="354"/>
    </row>
    <row r="727" spans="1:11">
      <c r="A727" s="368"/>
      <c r="B727" s="354"/>
      <c r="C727" s="354"/>
      <c r="D727" s="354"/>
      <c r="E727" s="354"/>
      <c r="F727" s="354"/>
      <c r="G727" s="354"/>
      <c r="H727" s="354"/>
      <c r="I727" s="165"/>
      <c r="J727" s="354"/>
      <c r="K727" s="354"/>
    </row>
    <row r="728" spans="1:11">
      <c r="A728" s="368"/>
      <c r="B728" s="354"/>
      <c r="C728" s="354"/>
      <c r="D728" s="354"/>
      <c r="E728" s="354"/>
      <c r="F728" s="354"/>
      <c r="G728" s="354"/>
      <c r="H728" s="354"/>
      <c r="I728" s="165"/>
      <c r="J728" s="354"/>
      <c r="K728" s="354"/>
    </row>
    <row r="729" spans="1:11">
      <c r="A729" s="368"/>
      <c r="B729" s="354"/>
      <c r="C729" s="354"/>
      <c r="D729" s="354"/>
      <c r="E729" s="354"/>
      <c r="F729" s="354"/>
      <c r="G729" s="354"/>
      <c r="H729" s="354"/>
      <c r="I729" s="165"/>
      <c r="J729" s="354"/>
      <c r="K729" s="354"/>
    </row>
    <row r="730" spans="1:11">
      <c r="A730" s="368"/>
      <c r="B730" s="354"/>
      <c r="C730" s="354"/>
      <c r="D730" s="354"/>
      <c r="E730" s="354"/>
      <c r="F730" s="354"/>
      <c r="G730" s="354"/>
      <c r="H730" s="354"/>
      <c r="I730" s="165"/>
      <c r="J730" s="354"/>
      <c r="K730" s="354"/>
    </row>
    <row r="731" spans="1:11">
      <c r="A731" s="368"/>
      <c r="B731" s="354"/>
      <c r="C731" s="354"/>
      <c r="D731" s="354"/>
      <c r="E731" s="354"/>
      <c r="F731" s="354"/>
      <c r="G731" s="354"/>
      <c r="H731" s="354"/>
      <c r="I731" s="165"/>
      <c r="J731" s="354"/>
      <c r="K731" s="354"/>
    </row>
    <row r="732" spans="1:11">
      <c r="A732" s="368"/>
      <c r="B732" s="354"/>
      <c r="C732" s="354"/>
      <c r="D732" s="354"/>
      <c r="E732" s="354"/>
      <c r="F732" s="354"/>
      <c r="G732" s="354"/>
      <c r="H732" s="354"/>
      <c r="I732" s="165"/>
      <c r="J732" s="354"/>
      <c r="K732" s="354"/>
    </row>
    <row r="733" spans="1:11">
      <c r="A733" s="368"/>
      <c r="B733" s="354"/>
      <c r="C733" s="354"/>
      <c r="D733" s="354"/>
      <c r="E733" s="354"/>
      <c r="F733" s="354"/>
      <c r="G733" s="354"/>
      <c r="H733" s="354"/>
      <c r="I733" s="165"/>
      <c r="J733" s="354"/>
      <c r="K733" s="354"/>
    </row>
    <row r="734" spans="1:11">
      <c r="A734" s="368"/>
      <c r="B734" s="354"/>
      <c r="C734" s="354"/>
      <c r="D734" s="354"/>
      <c r="E734" s="354"/>
      <c r="F734" s="354"/>
      <c r="G734" s="354"/>
      <c r="H734" s="354"/>
      <c r="I734" s="165"/>
      <c r="J734" s="354"/>
      <c r="K734" s="354"/>
    </row>
    <row r="735" spans="1:11">
      <c r="A735" s="368"/>
      <c r="B735" s="354"/>
      <c r="C735" s="354"/>
      <c r="D735" s="354"/>
      <c r="E735" s="354"/>
      <c r="F735" s="354"/>
      <c r="G735" s="354"/>
      <c r="H735" s="354"/>
      <c r="I735" s="165"/>
      <c r="J735" s="354"/>
      <c r="K735" s="354"/>
    </row>
    <row r="736" spans="1:11">
      <c r="A736" s="368"/>
      <c r="B736" s="354"/>
      <c r="C736" s="354"/>
      <c r="D736" s="354"/>
      <c r="E736" s="354"/>
      <c r="F736" s="354"/>
      <c r="G736" s="354"/>
      <c r="H736" s="354"/>
      <c r="I736" s="165"/>
      <c r="J736" s="354"/>
      <c r="K736" s="354"/>
    </row>
    <row r="737" spans="1:11">
      <c r="A737" s="368"/>
      <c r="B737" s="354"/>
      <c r="C737" s="354"/>
      <c r="D737" s="354"/>
      <c r="E737" s="354"/>
      <c r="F737" s="354"/>
      <c r="G737" s="354"/>
      <c r="H737" s="354"/>
      <c r="I737" s="165"/>
      <c r="J737" s="354"/>
      <c r="K737" s="354"/>
    </row>
    <row r="738" spans="1:11">
      <c r="A738" s="368"/>
      <c r="B738" s="354"/>
      <c r="C738" s="354"/>
      <c r="D738" s="354"/>
      <c r="E738" s="354"/>
      <c r="F738" s="354"/>
      <c r="G738" s="354"/>
      <c r="H738" s="354"/>
      <c r="I738" s="165"/>
      <c r="J738" s="354"/>
      <c r="K738" s="354"/>
    </row>
    <row r="739" spans="1:11">
      <c r="A739" s="368"/>
      <c r="B739" s="354"/>
      <c r="C739" s="354"/>
      <c r="D739" s="354"/>
      <c r="E739" s="354"/>
      <c r="F739" s="354"/>
      <c r="G739" s="354"/>
      <c r="H739" s="354"/>
      <c r="I739" s="165"/>
      <c r="J739" s="354"/>
      <c r="K739" s="354"/>
    </row>
    <row r="740" spans="1:11">
      <c r="A740" s="368"/>
      <c r="B740" s="354"/>
      <c r="C740" s="354"/>
      <c r="D740" s="354"/>
      <c r="E740" s="354"/>
      <c r="F740" s="354"/>
      <c r="G740" s="354"/>
      <c r="H740" s="354"/>
      <c r="I740" s="165"/>
      <c r="J740" s="354"/>
      <c r="K740" s="354"/>
    </row>
    <row r="741" spans="1:11">
      <c r="A741" s="368"/>
      <c r="B741" s="354"/>
      <c r="C741" s="354"/>
      <c r="D741" s="354"/>
      <c r="E741" s="354"/>
      <c r="F741" s="354"/>
      <c r="G741" s="354"/>
      <c r="H741" s="354"/>
      <c r="I741" s="165"/>
      <c r="J741" s="354"/>
      <c r="K741" s="354"/>
    </row>
    <row r="742" spans="1:11">
      <c r="A742" s="368"/>
      <c r="B742" s="354"/>
      <c r="C742" s="354"/>
      <c r="D742" s="354"/>
      <c r="E742" s="354"/>
      <c r="F742" s="354"/>
      <c r="G742" s="354"/>
      <c r="H742" s="354"/>
      <c r="I742" s="165"/>
      <c r="J742" s="354"/>
      <c r="K742" s="354"/>
    </row>
    <row r="743" spans="1:11">
      <c r="A743" s="368"/>
      <c r="B743" s="354"/>
      <c r="C743" s="354"/>
      <c r="D743" s="354"/>
      <c r="E743" s="354"/>
      <c r="F743" s="354"/>
      <c r="G743" s="354"/>
      <c r="H743" s="354"/>
      <c r="I743" s="165"/>
      <c r="J743" s="354"/>
      <c r="K743" s="354"/>
    </row>
    <row r="744" spans="1:11">
      <c r="A744" s="368"/>
      <c r="B744" s="354"/>
      <c r="C744" s="354"/>
      <c r="D744" s="354"/>
      <c r="E744" s="354"/>
      <c r="F744" s="354"/>
      <c r="G744" s="354"/>
      <c r="H744" s="354"/>
      <c r="I744" s="165"/>
      <c r="J744" s="354"/>
      <c r="K744" s="354"/>
    </row>
    <row r="745" spans="1:11">
      <c r="A745" s="368"/>
      <c r="B745" s="354"/>
      <c r="C745" s="354"/>
      <c r="D745" s="354"/>
      <c r="E745" s="354"/>
      <c r="F745" s="354"/>
      <c r="G745" s="354"/>
      <c r="H745" s="354"/>
      <c r="I745" s="165"/>
      <c r="J745" s="354"/>
      <c r="K745" s="354"/>
    </row>
    <row r="746" spans="1:11">
      <c r="A746" s="368"/>
      <c r="B746" s="354"/>
      <c r="C746" s="354"/>
      <c r="D746" s="354"/>
      <c r="E746" s="354"/>
      <c r="F746" s="354"/>
      <c r="G746" s="354"/>
      <c r="H746" s="354"/>
      <c r="I746" s="165"/>
      <c r="J746" s="354"/>
      <c r="K746" s="354"/>
    </row>
    <row r="747" spans="1:11">
      <c r="A747" s="368"/>
      <c r="B747" s="354"/>
      <c r="C747" s="354"/>
      <c r="D747" s="354"/>
      <c r="E747" s="354"/>
      <c r="F747" s="354"/>
      <c r="G747" s="354"/>
      <c r="H747" s="354"/>
      <c r="I747" s="165"/>
      <c r="J747" s="354"/>
      <c r="K747" s="354"/>
    </row>
    <row r="748" spans="1:11">
      <c r="A748" s="368"/>
      <c r="B748" s="354"/>
      <c r="C748" s="354"/>
      <c r="D748" s="354"/>
      <c r="E748" s="354"/>
      <c r="F748" s="354"/>
      <c r="G748" s="354"/>
      <c r="H748" s="354"/>
      <c r="I748" s="165"/>
      <c r="J748" s="354"/>
      <c r="K748" s="354"/>
    </row>
    <row r="749" spans="1:11">
      <c r="A749" s="368"/>
      <c r="B749" s="354"/>
      <c r="C749" s="354"/>
      <c r="D749" s="354"/>
      <c r="E749" s="354"/>
      <c r="F749" s="354"/>
      <c r="G749" s="354"/>
      <c r="H749" s="354"/>
      <c r="I749" s="165"/>
      <c r="J749" s="354"/>
      <c r="K749" s="354"/>
    </row>
    <row r="750" spans="1:11">
      <c r="A750" s="368"/>
      <c r="B750" s="354"/>
      <c r="C750" s="354"/>
      <c r="D750" s="354"/>
      <c r="E750" s="354"/>
      <c r="F750" s="354"/>
      <c r="G750" s="354"/>
      <c r="H750" s="354"/>
      <c r="I750" s="165"/>
      <c r="J750" s="354"/>
      <c r="K750" s="354"/>
    </row>
    <row r="751" spans="1:11">
      <c r="A751" s="368"/>
      <c r="B751" s="354"/>
      <c r="C751" s="354"/>
      <c r="D751" s="354"/>
      <c r="E751" s="354"/>
      <c r="F751" s="354"/>
      <c r="G751" s="354"/>
      <c r="H751" s="354"/>
      <c r="I751" s="165"/>
      <c r="J751" s="354"/>
      <c r="K751" s="354"/>
    </row>
    <row r="752" spans="1:11">
      <c r="A752" s="368"/>
      <c r="B752" s="354"/>
      <c r="C752" s="354"/>
      <c r="D752" s="354"/>
      <c r="E752" s="354"/>
      <c r="F752" s="354"/>
      <c r="G752" s="354"/>
      <c r="H752" s="354"/>
      <c r="I752" s="165"/>
      <c r="J752" s="354"/>
      <c r="K752" s="354"/>
    </row>
    <row r="753" spans="1:11">
      <c r="A753" s="368"/>
      <c r="B753" s="354"/>
      <c r="C753" s="354"/>
      <c r="D753" s="354"/>
      <c r="E753" s="354"/>
      <c r="F753" s="354"/>
      <c r="G753" s="354"/>
      <c r="H753" s="354"/>
      <c r="I753" s="165"/>
      <c r="J753" s="354"/>
      <c r="K753" s="354"/>
    </row>
    <row r="754" spans="1:11">
      <c r="A754" s="368"/>
      <c r="B754" s="354"/>
      <c r="C754" s="354"/>
      <c r="D754" s="354"/>
      <c r="E754" s="354"/>
      <c r="F754" s="354"/>
      <c r="G754" s="354"/>
      <c r="H754" s="354"/>
      <c r="I754" s="165"/>
      <c r="J754" s="354"/>
      <c r="K754" s="354"/>
    </row>
    <row r="755" spans="1:11">
      <c r="A755" s="368"/>
      <c r="B755" s="354"/>
      <c r="C755" s="354"/>
      <c r="D755" s="354"/>
      <c r="E755" s="354"/>
      <c r="F755" s="354"/>
      <c r="G755" s="354"/>
      <c r="H755" s="354"/>
      <c r="I755" s="165"/>
      <c r="J755" s="354"/>
      <c r="K755" s="354"/>
    </row>
    <row r="756" spans="1:11">
      <c r="A756" s="368"/>
      <c r="B756" s="354"/>
      <c r="C756" s="354"/>
      <c r="D756" s="354"/>
      <c r="E756" s="354"/>
      <c r="F756" s="354"/>
      <c r="G756" s="354"/>
      <c r="H756" s="354"/>
      <c r="I756" s="165"/>
      <c r="J756" s="354"/>
      <c r="K756" s="354"/>
    </row>
    <row r="757" spans="1:11">
      <c r="A757" s="368"/>
      <c r="B757" s="354"/>
      <c r="C757" s="354"/>
      <c r="D757" s="354"/>
      <c r="E757" s="354"/>
      <c r="F757" s="354"/>
      <c r="G757" s="354"/>
      <c r="H757" s="354"/>
      <c r="I757" s="165"/>
      <c r="J757" s="354"/>
      <c r="K757" s="354"/>
    </row>
    <row r="758" spans="1:11">
      <c r="A758" s="368"/>
      <c r="B758" s="354"/>
      <c r="C758" s="354"/>
      <c r="D758" s="354"/>
      <c r="E758" s="354"/>
      <c r="F758" s="354"/>
      <c r="G758" s="354"/>
      <c r="H758" s="354"/>
      <c r="I758" s="165"/>
      <c r="J758" s="354"/>
      <c r="K758" s="354"/>
    </row>
    <row r="759" spans="1:11">
      <c r="A759" s="368"/>
      <c r="B759" s="354"/>
      <c r="C759" s="354"/>
      <c r="D759" s="354"/>
      <c r="E759" s="354"/>
      <c r="F759" s="354"/>
      <c r="G759" s="354"/>
      <c r="H759" s="354"/>
      <c r="I759" s="165"/>
      <c r="J759" s="354"/>
      <c r="K759" s="354"/>
    </row>
    <row r="760" spans="1:11">
      <c r="A760" s="368"/>
      <c r="B760" s="354"/>
      <c r="C760" s="354"/>
      <c r="D760" s="354"/>
      <c r="E760" s="354"/>
      <c r="F760" s="354"/>
      <c r="G760" s="354"/>
      <c r="H760" s="354"/>
      <c r="I760" s="165"/>
      <c r="J760" s="354"/>
      <c r="K760" s="354"/>
    </row>
    <row r="761" spans="1:11">
      <c r="A761" s="368"/>
      <c r="B761" s="354"/>
      <c r="C761" s="354"/>
      <c r="D761" s="354"/>
      <c r="E761" s="354"/>
      <c r="F761" s="354"/>
      <c r="G761" s="354"/>
      <c r="H761" s="354"/>
      <c r="I761" s="165"/>
      <c r="J761" s="354"/>
      <c r="K761" s="354"/>
    </row>
    <row r="762" spans="1:11">
      <c r="A762" s="368"/>
      <c r="B762" s="354"/>
      <c r="C762" s="354"/>
      <c r="D762" s="354"/>
      <c r="E762" s="354"/>
      <c r="F762" s="354"/>
      <c r="G762" s="354"/>
      <c r="H762" s="354"/>
      <c r="I762" s="165"/>
      <c r="J762" s="354"/>
      <c r="K762" s="354"/>
    </row>
    <row r="763" spans="1:11">
      <c r="A763" s="368"/>
      <c r="B763" s="354"/>
      <c r="C763" s="354"/>
      <c r="D763" s="354"/>
      <c r="E763" s="354"/>
      <c r="F763" s="354"/>
      <c r="G763" s="354"/>
      <c r="H763" s="354"/>
      <c r="I763" s="165"/>
      <c r="J763" s="354"/>
      <c r="K763" s="354"/>
    </row>
    <row r="764" spans="1:11">
      <c r="A764" s="368"/>
      <c r="B764" s="354"/>
      <c r="C764" s="354"/>
      <c r="D764" s="354"/>
      <c r="E764" s="354"/>
      <c r="F764" s="354"/>
      <c r="G764" s="354"/>
      <c r="H764" s="354"/>
      <c r="I764" s="165"/>
      <c r="J764" s="354"/>
      <c r="K764" s="354"/>
    </row>
    <row r="765" spans="1:11">
      <c r="A765" s="368"/>
      <c r="B765" s="354"/>
      <c r="C765" s="354"/>
      <c r="D765" s="354"/>
      <c r="E765" s="354"/>
      <c r="F765" s="354"/>
      <c r="G765" s="354"/>
      <c r="H765" s="354"/>
      <c r="I765" s="165"/>
      <c r="J765" s="354"/>
      <c r="K765" s="354"/>
    </row>
    <row r="766" spans="1:11">
      <c r="A766" s="368"/>
      <c r="B766" s="354"/>
      <c r="C766" s="354"/>
      <c r="D766" s="354"/>
      <c r="E766" s="354"/>
      <c r="F766" s="354"/>
      <c r="G766" s="354"/>
      <c r="H766" s="354"/>
      <c r="I766" s="165"/>
      <c r="J766" s="354"/>
      <c r="K766" s="354"/>
    </row>
    <row r="767" spans="1:11">
      <c r="A767" s="368"/>
      <c r="B767" s="354"/>
      <c r="C767" s="354"/>
      <c r="D767" s="354"/>
      <c r="E767" s="354"/>
      <c r="F767" s="354"/>
      <c r="G767" s="354"/>
      <c r="H767" s="354"/>
      <c r="I767" s="165"/>
      <c r="J767" s="354"/>
      <c r="K767" s="354"/>
    </row>
    <row r="768" spans="1:11">
      <c r="A768" s="368"/>
      <c r="B768" s="354"/>
      <c r="C768" s="354"/>
      <c r="D768" s="354"/>
      <c r="E768" s="354"/>
      <c r="F768" s="354"/>
      <c r="G768" s="354"/>
      <c r="H768" s="354"/>
      <c r="I768" s="165"/>
      <c r="J768" s="354"/>
      <c r="K768" s="354"/>
    </row>
    <row r="769" spans="1:11">
      <c r="A769" s="368"/>
      <c r="B769" s="354"/>
      <c r="C769" s="354"/>
      <c r="D769" s="354"/>
      <c r="E769" s="354"/>
      <c r="F769" s="354"/>
      <c r="G769" s="354"/>
      <c r="H769" s="354"/>
      <c r="I769" s="165"/>
      <c r="J769" s="354"/>
      <c r="K769" s="354"/>
    </row>
    <row r="770" spans="1:11">
      <c r="A770" s="368"/>
      <c r="B770" s="354"/>
      <c r="C770" s="354"/>
      <c r="D770" s="354"/>
      <c r="E770" s="354"/>
      <c r="F770" s="354"/>
      <c r="G770" s="354"/>
      <c r="H770" s="354"/>
      <c r="I770" s="165"/>
      <c r="J770" s="354"/>
      <c r="K770" s="354"/>
    </row>
    <row r="771" spans="1:11">
      <c r="A771" s="368"/>
      <c r="B771" s="354"/>
      <c r="C771" s="354"/>
      <c r="D771" s="354"/>
      <c r="E771" s="354"/>
      <c r="F771" s="354"/>
      <c r="G771" s="354"/>
      <c r="H771" s="354"/>
      <c r="I771" s="165"/>
      <c r="J771" s="354"/>
      <c r="K771" s="354"/>
    </row>
    <row r="772" spans="1:11">
      <c r="A772" s="368"/>
      <c r="B772" s="354"/>
      <c r="C772" s="354"/>
      <c r="D772" s="354"/>
      <c r="E772" s="354"/>
      <c r="F772" s="354"/>
      <c r="G772" s="354"/>
      <c r="H772" s="354"/>
      <c r="I772" s="165"/>
      <c r="J772" s="354"/>
      <c r="K772" s="354"/>
    </row>
    <row r="773" spans="1:11">
      <c r="A773" s="368"/>
      <c r="B773" s="354"/>
      <c r="C773" s="354"/>
      <c r="D773" s="354"/>
      <c r="E773" s="354"/>
      <c r="F773" s="354"/>
      <c r="G773" s="354"/>
      <c r="H773" s="354"/>
      <c r="I773" s="165"/>
      <c r="J773" s="354"/>
      <c r="K773" s="354"/>
    </row>
    <row r="774" spans="1:11">
      <c r="A774" s="368"/>
      <c r="B774" s="354"/>
      <c r="C774" s="354"/>
      <c r="D774" s="354"/>
      <c r="E774" s="354"/>
      <c r="F774" s="354"/>
      <c r="G774" s="354"/>
      <c r="H774" s="354"/>
      <c r="I774" s="165"/>
      <c r="J774" s="354"/>
      <c r="K774" s="354"/>
    </row>
    <row r="775" spans="1:11">
      <c r="A775" s="368"/>
      <c r="B775" s="354"/>
      <c r="C775" s="354"/>
      <c r="D775" s="354"/>
      <c r="E775" s="354"/>
      <c r="F775" s="354"/>
      <c r="G775" s="354"/>
      <c r="H775" s="354"/>
      <c r="I775" s="165"/>
      <c r="J775" s="354"/>
      <c r="K775" s="354"/>
    </row>
    <row r="776" spans="1:11">
      <c r="A776" s="368"/>
      <c r="B776" s="354"/>
      <c r="C776" s="354"/>
      <c r="D776" s="354"/>
      <c r="E776" s="354"/>
      <c r="F776" s="354"/>
      <c r="G776" s="354"/>
      <c r="H776" s="354"/>
      <c r="I776" s="165"/>
      <c r="J776" s="354"/>
      <c r="K776" s="354"/>
    </row>
    <row r="777" spans="1:11">
      <c r="A777" s="368"/>
      <c r="B777" s="354"/>
      <c r="C777" s="354"/>
      <c r="D777" s="354"/>
      <c r="E777" s="354"/>
      <c r="F777" s="354"/>
      <c r="G777" s="354"/>
      <c r="H777" s="354"/>
      <c r="I777" s="165"/>
      <c r="J777" s="354"/>
      <c r="K777" s="354"/>
    </row>
    <row r="778" spans="1:11">
      <c r="A778" s="368"/>
      <c r="B778" s="354"/>
      <c r="C778" s="354"/>
      <c r="D778" s="354"/>
      <c r="E778" s="354"/>
      <c r="F778" s="354"/>
      <c r="G778" s="354"/>
      <c r="H778" s="354"/>
      <c r="I778" s="165"/>
      <c r="J778" s="354"/>
      <c r="K778" s="354"/>
    </row>
    <row r="779" spans="1:11">
      <c r="A779" s="368"/>
      <c r="B779" s="354"/>
      <c r="C779" s="354"/>
      <c r="D779" s="354"/>
      <c r="E779" s="354"/>
      <c r="F779" s="354"/>
      <c r="G779" s="354"/>
      <c r="H779" s="354"/>
      <c r="I779" s="165"/>
      <c r="J779" s="354"/>
      <c r="K779" s="354"/>
    </row>
    <row r="780" spans="1:11">
      <c r="A780" s="368"/>
      <c r="B780" s="354"/>
      <c r="C780" s="354"/>
      <c r="D780" s="354"/>
      <c r="E780" s="354"/>
      <c r="F780" s="354"/>
      <c r="G780" s="354"/>
      <c r="H780" s="354"/>
      <c r="I780" s="165"/>
      <c r="J780" s="354"/>
      <c r="K780" s="354"/>
    </row>
    <row r="781" spans="1:11">
      <c r="A781" s="368"/>
      <c r="B781" s="354"/>
      <c r="C781" s="354"/>
      <c r="D781" s="354"/>
      <c r="E781" s="354"/>
      <c r="F781" s="354"/>
      <c r="G781" s="354"/>
      <c r="H781" s="354"/>
      <c r="I781" s="165"/>
      <c r="J781" s="354"/>
      <c r="K781" s="354"/>
    </row>
    <row r="782" spans="1:11">
      <c r="A782" s="368"/>
      <c r="B782" s="354"/>
      <c r="C782" s="354"/>
      <c r="D782" s="354"/>
      <c r="E782" s="354"/>
      <c r="F782" s="354"/>
      <c r="G782" s="354"/>
      <c r="H782" s="354"/>
      <c r="I782" s="165"/>
      <c r="J782" s="354"/>
      <c r="K782" s="354"/>
    </row>
    <row r="783" spans="1:11">
      <c r="A783" s="368"/>
      <c r="B783" s="354"/>
      <c r="C783" s="354"/>
      <c r="D783" s="354"/>
      <c r="E783" s="354"/>
      <c r="F783" s="354"/>
      <c r="G783" s="354"/>
      <c r="H783" s="354"/>
      <c r="I783" s="165"/>
      <c r="J783" s="354"/>
      <c r="K783" s="354"/>
    </row>
    <row r="784" spans="1:11">
      <c r="A784" s="368"/>
      <c r="B784" s="354"/>
      <c r="C784" s="354"/>
      <c r="D784" s="354"/>
      <c r="E784" s="354"/>
      <c r="F784" s="354"/>
      <c r="G784" s="354"/>
      <c r="H784" s="354"/>
      <c r="I784" s="165"/>
      <c r="J784" s="354"/>
      <c r="K784" s="354"/>
    </row>
    <row r="785" spans="1:11">
      <c r="A785" s="368"/>
      <c r="B785" s="354"/>
      <c r="C785" s="354"/>
      <c r="D785" s="354"/>
      <c r="E785" s="354"/>
      <c r="F785" s="354"/>
      <c r="G785" s="354"/>
      <c r="H785" s="354"/>
      <c r="I785" s="165"/>
      <c r="J785" s="354"/>
      <c r="K785" s="354"/>
    </row>
    <row r="786" spans="1:11">
      <c r="A786" s="368"/>
      <c r="B786" s="354"/>
      <c r="C786" s="354"/>
      <c r="D786" s="354"/>
      <c r="E786" s="354"/>
      <c r="F786" s="354"/>
      <c r="G786" s="354"/>
      <c r="H786" s="354"/>
      <c r="I786" s="165"/>
      <c r="J786" s="354"/>
      <c r="K786" s="354"/>
    </row>
    <row r="787" spans="1:11">
      <c r="A787" s="368"/>
      <c r="B787" s="354"/>
      <c r="C787" s="354"/>
      <c r="D787" s="354"/>
      <c r="E787" s="354"/>
      <c r="F787" s="354"/>
      <c r="G787" s="354"/>
      <c r="H787" s="354"/>
      <c r="I787" s="165"/>
      <c r="J787" s="354"/>
      <c r="K787" s="354"/>
    </row>
    <row r="788" spans="1:11">
      <c r="A788" s="368"/>
      <c r="B788" s="354"/>
      <c r="C788" s="354"/>
      <c r="D788" s="354"/>
      <c r="E788" s="354"/>
      <c r="F788" s="354"/>
      <c r="G788" s="354"/>
      <c r="H788" s="354"/>
      <c r="I788" s="165"/>
      <c r="J788" s="354"/>
      <c r="K788" s="354"/>
    </row>
    <row r="789" spans="1:11">
      <c r="A789" s="368"/>
      <c r="B789" s="354"/>
      <c r="C789" s="354"/>
      <c r="D789" s="354"/>
      <c r="E789" s="354"/>
      <c r="F789" s="354"/>
      <c r="G789" s="354"/>
      <c r="H789" s="354"/>
      <c r="I789" s="165"/>
      <c r="J789" s="354"/>
      <c r="K789" s="354"/>
    </row>
    <row r="790" spans="1:11">
      <c r="A790" s="368"/>
      <c r="B790" s="354"/>
      <c r="C790" s="354"/>
      <c r="D790" s="354"/>
      <c r="E790" s="354"/>
      <c r="F790" s="354"/>
      <c r="G790" s="354"/>
      <c r="H790" s="354"/>
      <c r="I790" s="165"/>
      <c r="J790" s="354"/>
      <c r="K790" s="354"/>
    </row>
    <row r="791" spans="1:11">
      <c r="A791" s="368"/>
      <c r="B791" s="354"/>
      <c r="C791" s="354"/>
      <c r="D791" s="354"/>
      <c r="E791" s="354"/>
      <c r="F791" s="354"/>
      <c r="G791" s="354"/>
      <c r="H791" s="354"/>
      <c r="I791" s="165"/>
      <c r="J791" s="354"/>
      <c r="K791" s="354"/>
    </row>
    <row r="792" spans="1:11">
      <c r="A792" s="368"/>
      <c r="B792" s="354"/>
      <c r="C792" s="354"/>
      <c r="D792" s="354"/>
      <c r="E792" s="354"/>
      <c r="F792" s="354"/>
      <c r="G792" s="354"/>
      <c r="H792" s="354"/>
      <c r="I792" s="165"/>
      <c r="J792" s="354"/>
      <c r="K792" s="354"/>
    </row>
    <row r="793" spans="1:11">
      <c r="A793" s="368"/>
      <c r="B793" s="354"/>
      <c r="C793" s="354"/>
      <c r="D793" s="354"/>
      <c r="E793" s="354"/>
      <c r="F793" s="354"/>
      <c r="G793" s="354"/>
      <c r="H793" s="354"/>
      <c r="I793" s="165"/>
      <c r="J793" s="354"/>
      <c r="K793" s="354"/>
    </row>
    <row r="794" spans="1:11">
      <c r="A794" s="368"/>
      <c r="B794" s="354"/>
      <c r="C794" s="354"/>
      <c r="D794" s="354"/>
      <c r="E794" s="354"/>
      <c r="F794" s="354"/>
      <c r="G794" s="354"/>
      <c r="H794" s="354"/>
      <c r="I794" s="165"/>
      <c r="J794" s="354"/>
      <c r="K794" s="354"/>
    </row>
    <row r="795" spans="1:11">
      <c r="A795" s="368"/>
      <c r="B795" s="354"/>
      <c r="C795" s="354"/>
      <c r="D795" s="354"/>
      <c r="E795" s="354"/>
      <c r="F795" s="354"/>
      <c r="G795" s="354"/>
      <c r="H795" s="354"/>
      <c r="I795" s="165"/>
      <c r="J795" s="354"/>
      <c r="K795" s="354"/>
    </row>
    <row r="796" spans="1:11">
      <c r="A796" s="368"/>
      <c r="B796" s="354"/>
      <c r="C796" s="354"/>
      <c r="D796" s="354"/>
      <c r="E796" s="354"/>
      <c r="F796" s="354"/>
      <c r="G796" s="354"/>
      <c r="H796" s="354"/>
      <c r="I796" s="165"/>
      <c r="J796" s="354"/>
      <c r="K796" s="354"/>
    </row>
    <row r="797" spans="1:11">
      <c r="A797" s="368"/>
      <c r="B797" s="354"/>
      <c r="C797" s="354"/>
      <c r="D797" s="354"/>
      <c r="E797" s="354"/>
      <c r="F797" s="354"/>
      <c r="G797" s="354"/>
      <c r="H797" s="354"/>
      <c r="I797" s="165"/>
      <c r="J797" s="354"/>
      <c r="K797" s="354"/>
    </row>
    <row r="798" spans="1:11">
      <c r="A798" s="368"/>
      <c r="B798" s="354"/>
      <c r="C798" s="354"/>
      <c r="D798" s="354"/>
      <c r="E798" s="354"/>
      <c r="F798" s="354"/>
      <c r="G798" s="354"/>
      <c r="H798" s="354"/>
      <c r="I798" s="165"/>
      <c r="J798" s="354"/>
      <c r="K798" s="354"/>
    </row>
    <row r="799" spans="1:11">
      <c r="A799" s="368"/>
      <c r="B799" s="354"/>
      <c r="C799" s="354"/>
      <c r="D799" s="354"/>
      <c r="E799" s="354"/>
      <c r="F799" s="354"/>
      <c r="G799" s="354"/>
      <c r="H799" s="354"/>
      <c r="I799" s="165"/>
      <c r="J799" s="354"/>
      <c r="K799" s="354"/>
    </row>
    <row r="800" spans="1:11">
      <c r="A800" s="368"/>
      <c r="B800" s="354"/>
      <c r="C800" s="354"/>
      <c r="D800" s="354"/>
      <c r="E800" s="354"/>
      <c r="F800" s="354"/>
      <c r="G800" s="354"/>
      <c r="H800" s="354"/>
      <c r="I800" s="165"/>
      <c r="J800" s="354"/>
      <c r="K800" s="354"/>
    </row>
    <row r="801" spans="1:11">
      <c r="A801" s="368"/>
      <c r="B801" s="354"/>
      <c r="C801" s="354"/>
      <c r="D801" s="354"/>
      <c r="E801" s="354"/>
      <c r="F801" s="354"/>
      <c r="G801" s="354"/>
      <c r="H801" s="354"/>
      <c r="I801" s="165"/>
      <c r="J801" s="354"/>
      <c r="K801" s="354"/>
    </row>
    <row r="802" spans="1:11">
      <c r="A802" s="368"/>
      <c r="B802" s="354"/>
      <c r="C802" s="354"/>
      <c r="D802" s="354"/>
      <c r="E802" s="354"/>
      <c r="F802" s="354"/>
      <c r="G802" s="354"/>
      <c r="H802" s="354"/>
      <c r="I802" s="165"/>
      <c r="J802" s="354"/>
      <c r="K802" s="354"/>
    </row>
    <row r="803" spans="1:11">
      <c r="A803" s="368"/>
      <c r="B803" s="354"/>
      <c r="C803" s="354"/>
      <c r="D803" s="354"/>
      <c r="E803" s="354"/>
      <c r="F803" s="354"/>
      <c r="G803" s="354"/>
      <c r="H803" s="354"/>
      <c r="I803" s="165"/>
      <c r="J803" s="354"/>
      <c r="K803" s="354"/>
    </row>
    <row r="804" spans="1:11">
      <c r="A804" s="368"/>
      <c r="B804" s="354"/>
      <c r="C804" s="354"/>
      <c r="D804" s="354"/>
      <c r="E804" s="354"/>
      <c r="F804" s="354"/>
      <c r="G804" s="354"/>
      <c r="H804" s="354"/>
      <c r="I804" s="165"/>
      <c r="J804" s="354"/>
      <c r="K804" s="354"/>
    </row>
    <row r="805" spans="1:11">
      <c r="A805" s="368"/>
      <c r="B805" s="354"/>
      <c r="C805" s="354"/>
      <c r="D805" s="354"/>
      <c r="E805" s="354"/>
      <c r="F805" s="354"/>
      <c r="G805" s="354"/>
      <c r="H805" s="354"/>
      <c r="I805" s="165"/>
      <c r="J805" s="354"/>
      <c r="K805" s="354"/>
    </row>
    <row r="806" spans="1:11">
      <c r="A806" s="368"/>
      <c r="B806" s="354"/>
      <c r="C806" s="354"/>
      <c r="D806" s="354"/>
      <c r="E806" s="354"/>
      <c r="F806" s="354"/>
      <c r="G806" s="354"/>
      <c r="H806" s="354"/>
      <c r="I806" s="165"/>
      <c r="J806" s="354"/>
      <c r="K806" s="354"/>
    </row>
    <row r="807" spans="1:11">
      <c r="A807" s="368"/>
      <c r="B807" s="354"/>
      <c r="C807" s="354"/>
      <c r="D807" s="354"/>
      <c r="E807" s="354"/>
      <c r="F807" s="354"/>
      <c r="G807" s="354"/>
      <c r="H807" s="354"/>
      <c r="I807" s="165"/>
      <c r="J807" s="354"/>
      <c r="K807" s="354"/>
    </row>
    <row r="808" spans="1:11">
      <c r="A808" s="368"/>
      <c r="B808" s="354"/>
      <c r="C808" s="354"/>
      <c r="D808" s="354"/>
      <c r="E808" s="354"/>
      <c r="F808" s="354"/>
      <c r="G808" s="354"/>
      <c r="H808" s="354"/>
      <c r="I808" s="165"/>
      <c r="J808" s="354"/>
      <c r="K808" s="354"/>
    </row>
    <row r="809" spans="1:11">
      <c r="A809" s="368"/>
      <c r="B809" s="354"/>
      <c r="C809" s="354"/>
      <c r="D809" s="354"/>
      <c r="E809" s="354"/>
      <c r="F809" s="354"/>
      <c r="G809" s="354"/>
      <c r="H809" s="354"/>
      <c r="I809" s="165"/>
      <c r="J809" s="354"/>
      <c r="K809" s="354"/>
    </row>
    <row r="810" spans="1:11">
      <c r="A810" s="368"/>
      <c r="B810" s="354"/>
      <c r="C810" s="354"/>
      <c r="D810" s="354"/>
      <c r="E810" s="354"/>
      <c r="F810" s="354"/>
      <c r="G810" s="354"/>
      <c r="H810" s="354"/>
      <c r="I810" s="165"/>
      <c r="J810" s="354"/>
      <c r="K810" s="354"/>
    </row>
    <row r="811" spans="1:11">
      <c r="A811" s="368"/>
      <c r="B811" s="354"/>
      <c r="C811" s="354"/>
      <c r="D811" s="354"/>
      <c r="E811" s="354"/>
      <c r="F811" s="354"/>
      <c r="G811" s="354"/>
      <c r="H811" s="354"/>
      <c r="I811" s="165"/>
      <c r="J811" s="354"/>
      <c r="K811" s="354"/>
    </row>
    <row r="812" spans="1:11">
      <c r="A812" s="368"/>
      <c r="B812" s="354"/>
      <c r="C812" s="354"/>
      <c r="D812" s="354"/>
      <c r="E812" s="354"/>
      <c r="F812" s="354"/>
      <c r="G812" s="354"/>
      <c r="H812" s="354"/>
      <c r="I812" s="165"/>
      <c r="J812" s="354"/>
      <c r="K812" s="354"/>
    </row>
    <row r="813" spans="1:11">
      <c r="A813" s="368"/>
      <c r="B813" s="354"/>
      <c r="C813" s="354"/>
      <c r="D813" s="354"/>
      <c r="E813" s="354"/>
      <c r="F813" s="354"/>
      <c r="G813" s="354"/>
      <c r="H813" s="354"/>
      <c r="I813" s="165"/>
      <c r="J813" s="354"/>
      <c r="K813" s="354"/>
    </row>
    <row r="814" spans="1:11">
      <c r="A814" s="368"/>
      <c r="B814" s="354"/>
      <c r="C814" s="354"/>
      <c r="D814" s="354"/>
      <c r="E814" s="354"/>
      <c r="F814" s="354"/>
      <c r="G814" s="354"/>
      <c r="H814" s="354"/>
      <c r="I814" s="165"/>
      <c r="J814" s="354"/>
      <c r="K814" s="354"/>
    </row>
    <row r="815" spans="1:11">
      <c r="A815" s="368"/>
      <c r="B815" s="354"/>
      <c r="C815" s="354"/>
      <c r="D815" s="354"/>
      <c r="E815" s="354"/>
      <c r="F815" s="354"/>
      <c r="G815" s="354"/>
      <c r="H815" s="354"/>
      <c r="I815" s="165"/>
      <c r="J815" s="354"/>
      <c r="K815" s="354"/>
    </row>
    <row r="816" spans="1:11">
      <c r="A816" s="368"/>
      <c r="B816" s="354"/>
      <c r="C816" s="354"/>
      <c r="D816" s="354"/>
      <c r="E816" s="354"/>
      <c r="F816" s="354"/>
      <c r="G816" s="354"/>
      <c r="H816" s="354"/>
      <c r="I816" s="165"/>
      <c r="J816" s="354"/>
      <c r="K816" s="354"/>
    </row>
    <row r="817" spans="1:11">
      <c r="A817" s="368"/>
      <c r="B817" s="354"/>
      <c r="C817" s="354"/>
      <c r="D817" s="354"/>
      <c r="E817" s="354"/>
      <c r="F817" s="354"/>
      <c r="G817" s="354"/>
      <c r="H817" s="354"/>
      <c r="I817" s="165"/>
      <c r="J817" s="354"/>
      <c r="K817" s="354"/>
    </row>
    <row r="818" spans="1:11">
      <c r="A818" s="368"/>
      <c r="B818" s="354"/>
      <c r="C818" s="354"/>
      <c r="D818" s="354"/>
      <c r="E818" s="354"/>
      <c r="F818" s="354"/>
      <c r="G818" s="354"/>
      <c r="H818" s="354"/>
      <c r="I818" s="165"/>
      <c r="J818" s="354"/>
      <c r="K818" s="354"/>
    </row>
    <row r="819" spans="1:11">
      <c r="A819" s="368"/>
      <c r="B819" s="354"/>
      <c r="C819" s="354"/>
      <c r="D819" s="354"/>
      <c r="E819" s="354"/>
      <c r="F819" s="354"/>
      <c r="G819" s="354"/>
      <c r="H819" s="354"/>
      <c r="I819" s="165"/>
      <c r="J819" s="354"/>
      <c r="K819" s="354"/>
    </row>
    <row r="820" spans="1:11">
      <c r="A820" s="368"/>
      <c r="B820" s="354"/>
      <c r="C820" s="354"/>
      <c r="D820" s="354"/>
      <c r="E820" s="354"/>
      <c r="F820" s="354"/>
      <c r="G820" s="354"/>
      <c r="H820" s="354"/>
      <c r="I820" s="165"/>
      <c r="J820" s="354"/>
      <c r="K820" s="354"/>
    </row>
    <row r="821" spans="1:11">
      <c r="A821" s="368"/>
      <c r="B821" s="354"/>
      <c r="C821" s="354"/>
      <c r="D821" s="354"/>
      <c r="E821" s="354"/>
      <c r="F821" s="354"/>
      <c r="G821" s="354"/>
      <c r="H821" s="354"/>
      <c r="I821" s="165"/>
      <c r="J821" s="354"/>
      <c r="K821" s="354"/>
    </row>
    <row r="822" spans="1:11">
      <c r="A822" s="368"/>
      <c r="B822" s="354"/>
      <c r="C822" s="354"/>
      <c r="D822" s="354"/>
      <c r="E822" s="354"/>
      <c r="F822" s="354"/>
      <c r="G822" s="354"/>
      <c r="H822" s="354"/>
      <c r="I822" s="165"/>
      <c r="J822" s="354"/>
      <c r="K822" s="354"/>
    </row>
    <row r="823" spans="1:11">
      <c r="A823" s="368"/>
      <c r="B823" s="354"/>
      <c r="C823" s="354"/>
      <c r="D823" s="354"/>
      <c r="E823" s="354"/>
      <c r="F823" s="354"/>
      <c r="G823" s="354"/>
      <c r="H823" s="354"/>
      <c r="I823" s="165"/>
      <c r="J823" s="354"/>
      <c r="K823" s="354"/>
    </row>
    <row r="824" spans="1:11">
      <c r="A824" s="368"/>
      <c r="B824" s="354"/>
      <c r="C824" s="354"/>
      <c r="D824" s="354"/>
      <c r="E824" s="354"/>
      <c r="F824" s="354"/>
      <c r="G824" s="354"/>
      <c r="H824" s="354"/>
      <c r="I824" s="165"/>
      <c r="J824" s="354"/>
      <c r="K824" s="354"/>
    </row>
    <row r="825" spans="1:11">
      <c r="A825" s="368"/>
      <c r="B825" s="354"/>
      <c r="C825" s="354"/>
      <c r="D825" s="354"/>
      <c r="E825" s="354"/>
      <c r="F825" s="354"/>
      <c r="G825" s="354"/>
      <c r="H825" s="354"/>
      <c r="I825" s="165"/>
      <c r="J825" s="354"/>
      <c r="K825" s="354"/>
    </row>
    <row r="826" spans="1:11">
      <c r="A826" s="368"/>
      <c r="B826" s="354"/>
      <c r="C826" s="354"/>
      <c r="D826" s="354"/>
      <c r="E826" s="354"/>
      <c r="F826" s="354"/>
      <c r="G826" s="354"/>
      <c r="H826" s="354"/>
      <c r="I826" s="165"/>
      <c r="J826" s="354"/>
      <c r="K826" s="354"/>
    </row>
    <row r="827" spans="1:11">
      <c r="A827" s="368"/>
      <c r="B827" s="354"/>
      <c r="C827" s="354"/>
      <c r="D827" s="354"/>
      <c r="E827" s="354"/>
      <c r="F827" s="354"/>
      <c r="G827" s="354"/>
      <c r="H827" s="354"/>
      <c r="I827" s="165"/>
      <c r="J827" s="354"/>
      <c r="K827" s="354"/>
    </row>
    <row r="828" spans="1:11">
      <c r="A828" s="368"/>
      <c r="B828" s="354"/>
      <c r="C828" s="354"/>
      <c r="D828" s="354"/>
      <c r="E828" s="354"/>
      <c r="F828" s="354"/>
      <c r="G828" s="354"/>
      <c r="H828" s="354"/>
      <c r="I828" s="165"/>
      <c r="J828" s="354"/>
      <c r="K828" s="354"/>
    </row>
    <row r="829" spans="1:11">
      <c r="A829" s="368"/>
      <c r="B829" s="354"/>
      <c r="C829" s="354"/>
      <c r="D829" s="354"/>
      <c r="E829" s="354"/>
      <c r="F829" s="354"/>
      <c r="G829" s="354"/>
      <c r="H829" s="354"/>
      <c r="I829" s="165"/>
      <c r="J829" s="354"/>
      <c r="K829" s="354"/>
    </row>
    <row r="830" spans="1:11">
      <c r="A830" s="368"/>
      <c r="B830" s="354"/>
      <c r="C830" s="354"/>
      <c r="D830" s="354"/>
      <c r="E830" s="354"/>
      <c r="F830" s="354"/>
      <c r="G830" s="354"/>
      <c r="H830" s="354"/>
      <c r="I830" s="165"/>
      <c r="J830" s="354"/>
      <c r="K830" s="354"/>
    </row>
    <row r="831" spans="1:11">
      <c r="A831" s="368"/>
      <c r="B831" s="354"/>
      <c r="C831" s="354"/>
      <c r="D831" s="354"/>
      <c r="E831" s="354"/>
      <c r="F831" s="354"/>
      <c r="G831" s="354"/>
      <c r="H831" s="354"/>
      <c r="I831" s="165"/>
      <c r="J831" s="354"/>
      <c r="K831" s="354"/>
    </row>
    <row r="832" spans="1:11">
      <c r="A832" s="368"/>
      <c r="B832" s="354"/>
      <c r="C832" s="354"/>
      <c r="D832" s="354"/>
      <c r="E832" s="354"/>
      <c r="F832" s="354"/>
      <c r="G832" s="354"/>
      <c r="H832" s="354"/>
      <c r="I832" s="165"/>
      <c r="J832" s="354"/>
      <c r="K832" s="354"/>
    </row>
    <row r="833" spans="1:11">
      <c r="A833" s="368"/>
      <c r="B833" s="354"/>
      <c r="C833" s="354"/>
      <c r="D833" s="354"/>
      <c r="E833" s="354"/>
      <c r="F833" s="354"/>
      <c r="G833" s="354"/>
      <c r="H833" s="354"/>
      <c r="I833" s="165"/>
      <c r="J833" s="354"/>
      <c r="K833" s="354"/>
    </row>
    <row r="834" spans="1:11">
      <c r="A834" s="368"/>
      <c r="B834" s="354"/>
      <c r="C834" s="354"/>
      <c r="D834" s="354"/>
      <c r="E834" s="354"/>
      <c r="F834" s="354"/>
      <c r="G834" s="354"/>
      <c r="H834" s="354"/>
      <c r="I834" s="165"/>
      <c r="J834" s="354"/>
      <c r="K834" s="354"/>
    </row>
    <row r="835" spans="1:11">
      <c r="A835" s="368"/>
      <c r="B835" s="354"/>
      <c r="C835" s="354"/>
      <c r="D835" s="354"/>
      <c r="E835" s="354"/>
      <c r="F835" s="354"/>
      <c r="G835" s="354"/>
      <c r="H835" s="354"/>
      <c r="I835" s="165"/>
      <c r="J835" s="354"/>
      <c r="K835" s="354"/>
    </row>
  </sheetData>
  <mergeCells count="43">
    <mergeCell ref="A1:J1"/>
    <mergeCell ref="A3:C3"/>
    <mergeCell ref="A4:C4"/>
    <mergeCell ref="D3:F3"/>
    <mergeCell ref="D4:E4"/>
    <mergeCell ref="F42:J43"/>
    <mergeCell ref="H46:I46"/>
    <mergeCell ref="E12:I12"/>
    <mergeCell ref="E13:I13"/>
    <mergeCell ref="A18:D18"/>
    <mergeCell ref="E27:J27"/>
    <mergeCell ref="A26:D26"/>
    <mergeCell ref="E19:I19"/>
    <mergeCell ref="E24:I24"/>
    <mergeCell ref="A25:D25"/>
    <mergeCell ref="A15:D15"/>
    <mergeCell ref="A17:D17"/>
    <mergeCell ref="A22:D22"/>
    <mergeCell ref="A23:D23"/>
    <mergeCell ref="E21:I21"/>
    <mergeCell ref="E17:I17"/>
    <mergeCell ref="D6:E6"/>
    <mergeCell ref="A13:D13"/>
    <mergeCell ref="A14:D14"/>
    <mergeCell ref="D5:E5"/>
    <mergeCell ref="A5:C5"/>
    <mergeCell ref="A12:D12"/>
    <mergeCell ref="B8:J10"/>
    <mergeCell ref="F11:H11"/>
    <mergeCell ref="A19:D19"/>
    <mergeCell ref="E14:I14"/>
    <mergeCell ref="E18:I18"/>
    <mergeCell ref="E16:I16"/>
    <mergeCell ref="E15:I15"/>
    <mergeCell ref="A16:D16"/>
    <mergeCell ref="A36:F37"/>
    <mergeCell ref="A20:D20"/>
    <mergeCell ref="A24:D24"/>
    <mergeCell ref="A27:D27"/>
    <mergeCell ref="A21:D21"/>
    <mergeCell ref="E20:I20"/>
    <mergeCell ref="E23:I23"/>
    <mergeCell ref="E22:I22"/>
  </mergeCells>
  <phoneticPr fontId="0" type="noConversion"/>
  <printOptions horizontalCentered="1" verticalCentered="1"/>
  <pageMargins left="0.25" right="0.25" top="0.25" bottom="0.5" header="0.25" footer="0.25"/>
  <pageSetup scale="76" orientation="landscape" r:id="rId1"/>
  <headerFooter alignWithMargins="0">
    <oddFooter>&amp;L&amp;"Arial,Bold"&amp;8 11/2024&amp;C&amp;"Arial,Bold"&amp;8AIDS Institute&amp;R&amp;"Arial,Bold"&amp;8(6)</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L58"/>
  <sheetViews>
    <sheetView showGridLines="0" showZeros="0" topLeftCell="A6" zoomScale="85" workbookViewId="0">
      <selection activeCell="G16" sqref="G16:J16"/>
    </sheetView>
  </sheetViews>
  <sheetFormatPr defaultColWidth="9.28515625" defaultRowHeight="12.75"/>
  <cols>
    <col min="1" max="1" width="1.5703125" style="15" customWidth="1"/>
    <col min="2" max="2" width="14.42578125" style="15" customWidth="1"/>
    <col min="3" max="3" width="1" style="15" customWidth="1"/>
    <col min="4" max="4" width="32.5703125" style="15" customWidth="1"/>
    <col min="5" max="5" width="21.5703125" style="15" customWidth="1"/>
    <col min="6" max="6" width="29" style="15" customWidth="1"/>
    <col min="7" max="7" width="11.5703125" style="15" customWidth="1"/>
    <col min="8" max="8" width="21.5703125" style="15" customWidth="1"/>
    <col min="9" max="9" width="6.28515625" style="15" customWidth="1"/>
    <col min="10" max="10" width="20.42578125" style="15" customWidth="1"/>
    <col min="11" max="16384" width="9.28515625" style="15"/>
  </cols>
  <sheetData>
    <row r="1" spans="1:12" ht="12.75" customHeight="1">
      <c r="A1" s="661" t="s">
        <v>161</v>
      </c>
      <c r="B1" s="661"/>
      <c r="C1" s="661"/>
      <c r="D1" s="661"/>
      <c r="E1" s="661"/>
      <c r="F1" s="661"/>
      <c r="G1" s="661"/>
      <c r="H1" s="661"/>
      <c r="I1" s="661"/>
      <c r="J1" s="661"/>
    </row>
    <row r="2" spans="1:12">
      <c r="A2" s="46"/>
      <c r="B2" s="46"/>
      <c r="C2" s="46"/>
      <c r="D2" s="46"/>
      <c r="E2" s="46"/>
      <c r="F2" s="46"/>
      <c r="G2" s="46"/>
      <c r="H2" s="46"/>
      <c r="I2" s="46"/>
      <c r="J2" s="46"/>
    </row>
    <row r="3" spans="1:12" ht="15" customHeight="1">
      <c r="A3" s="52" t="s">
        <v>29</v>
      </c>
      <c r="B3" s="57"/>
      <c r="C3" s="39">
        <f>'SUMMARY BUDGET P.1 '!C7:E7</f>
        <v>0</v>
      </c>
      <c r="D3" s="39">
        <f>'SUMMARY BUDGET P.1 '!D6:F6</f>
        <v>0</v>
      </c>
      <c r="E3" s="39"/>
      <c r="F3" s="39"/>
      <c r="G3" s="45"/>
      <c r="H3" s="45"/>
      <c r="I3" s="45"/>
      <c r="J3" s="45"/>
      <c r="K3" s="16"/>
      <c r="L3" s="16"/>
    </row>
    <row r="4" spans="1:12" ht="15" customHeight="1">
      <c r="A4" s="52" t="s">
        <v>30</v>
      </c>
      <c r="B4" s="59"/>
      <c r="C4" s="39">
        <f>'SUMMARY BUDGET P.1 '!C8:D8</f>
        <v>0</v>
      </c>
      <c r="D4" s="510">
        <f>'SUMMARY BUDGET P.1 '!D7:F7</f>
        <v>0</v>
      </c>
      <c r="E4" s="39"/>
      <c r="F4" s="39"/>
      <c r="G4" s="47"/>
      <c r="H4" s="47">
        <f>'SUMMARY BUDGET P.1 '!L4</f>
        <v>0</v>
      </c>
      <c r="I4" s="47"/>
      <c r="J4" s="47"/>
      <c r="K4" s="17"/>
      <c r="L4" s="17"/>
    </row>
    <row r="5" spans="1:12" ht="15" customHeight="1">
      <c r="A5" s="52" t="s">
        <v>31</v>
      </c>
      <c r="B5" s="59"/>
      <c r="C5" s="39">
        <f>'SUMMARY BUDGET P.1 '!C9:D9</f>
        <v>0</v>
      </c>
      <c r="D5" s="39">
        <f>'SUMMARY BUDGET P.1 '!D8:F8</f>
        <v>0</v>
      </c>
      <c r="E5" s="39"/>
      <c r="F5" s="48"/>
      <c r="G5" s="47"/>
      <c r="I5" s="47"/>
      <c r="J5" s="47"/>
      <c r="K5" s="17"/>
      <c r="L5" s="17"/>
    </row>
    <row r="6" spans="1:12" ht="14.65" customHeight="1">
      <c r="A6" s="52"/>
      <c r="B6" s="60"/>
      <c r="C6" s="60"/>
      <c r="D6" s="60">
        <f>'SUMMARY BUDGET P.1 '!D9:F9</f>
        <v>0</v>
      </c>
      <c r="E6" s="60"/>
      <c r="F6" s="60"/>
      <c r="G6" s="60"/>
      <c r="H6" s="60"/>
      <c r="I6" s="60"/>
      <c r="J6" s="60"/>
      <c r="K6" s="35"/>
      <c r="L6" s="35"/>
    </row>
    <row r="7" spans="1:12" ht="44.65" customHeight="1">
      <c r="A7" s="777" t="s">
        <v>162</v>
      </c>
      <c r="B7" s="777"/>
      <c r="C7" s="777"/>
      <c r="D7" s="777"/>
      <c r="E7" s="777"/>
      <c r="F7" s="777"/>
      <c r="G7" s="777"/>
      <c r="H7" s="777"/>
      <c r="I7" s="777"/>
      <c r="J7" s="777"/>
      <c r="K7" s="35"/>
      <c r="L7" s="35"/>
    </row>
    <row r="8" spans="1:12" ht="13.5" thickBot="1">
      <c r="A8" s="72"/>
      <c r="B8" s="72"/>
      <c r="C8" s="72"/>
      <c r="D8" s="72"/>
      <c r="E8" s="72"/>
      <c r="F8" s="72"/>
      <c r="G8" s="72"/>
      <c r="H8" s="72"/>
      <c r="I8" s="72"/>
      <c r="J8" s="72"/>
      <c r="K8" s="36"/>
      <c r="L8" s="36"/>
    </row>
    <row r="9" spans="1:12" s="37" customFormat="1" ht="28.5" customHeight="1" thickBot="1">
      <c r="A9" s="61"/>
      <c r="B9" s="778" t="s">
        <v>23</v>
      </c>
      <c r="C9" s="779"/>
      <c r="D9" s="780"/>
      <c r="E9" s="779" t="s">
        <v>161</v>
      </c>
      <c r="F9" s="779"/>
      <c r="G9" s="779"/>
      <c r="H9" s="779"/>
      <c r="I9" s="779"/>
      <c r="J9" s="780"/>
      <c r="L9" s="38"/>
    </row>
    <row r="10" spans="1:12">
      <c r="A10" s="53"/>
      <c r="B10" s="781"/>
      <c r="C10" s="782"/>
      <c r="D10" s="783"/>
      <c r="E10" s="598"/>
      <c r="F10" s="556"/>
      <c r="G10" s="758"/>
      <c r="H10" s="758"/>
      <c r="I10" s="758"/>
      <c r="J10" s="774"/>
      <c r="K10" s="14"/>
    </row>
    <row r="11" spans="1:12">
      <c r="A11" s="53"/>
      <c r="B11" s="720"/>
      <c r="C11" s="758"/>
      <c r="D11" s="774"/>
      <c r="E11" s="284"/>
      <c r="F11" s="553"/>
      <c r="G11" s="758"/>
      <c r="H11" s="758"/>
      <c r="I11" s="758"/>
      <c r="J11" s="774"/>
      <c r="K11" s="14"/>
    </row>
    <row r="12" spans="1:12">
      <c r="A12" s="53"/>
      <c r="B12" s="720"/>
      <c r="C12" s="758"/>
      <c r="D12" s="774"/>
      <c r="E12" s="284"/>
      <c r="F12" s="553"/>
      <c r="G12" s="758"/>
      <c r="H12" s="758"/>
      <c r="I12" s="758"/>
      <c r="J12" s="774"/>
      <c r="K12" s="14"/>
    </row>
    <row r="13" spans="1:12">
      <c r="A13" s="53"/>
      <c r="B13" s="720"/>
      <c r="C13" s="758"/>
      <c r="D13" s="774"/>
      <c r="E13" s="284"/>
      <c r="F13" s="553"/>
      <c r="G13" s="758"/>
      <c r="H13" s="758"/>
      <c r="I13" s="758"/>
      <c r="J13" s="774"/>
      <c r="K13" s="14"/>
    </row>
    <row r="14" spans="1:12">
      <c r="A14" s="53"/>
      <c r="B14" s="720"/>
      <c r="C14" s="758"/>
      <c r="D14" s="774"/>
      <c r="E14" s="284"/>
      <c r="F14" s="553"/>
      <c r="G14" s="758"/>
      <c r="H14" s="758"/>
      <c r="I14" s="758"/>
      <c r="J14" s="774"/>
      <c r="K14" s="14"/>
    </row>
    <row r="15" spans="1:12">
      <c r="A15" s="53"/>
      <c r="B15" s="720"/>
      <c r="C15" s="758"/>
      <c r="D15" s="774"/>
      <c r="E15" s="284"/>
      <c r="F15" s="553"/>
      <c r="G15" s="758"/>
      <c r="H15" s="758"/>
      <c r="I15" s="758"/>
      <c r="J15" s="774"/>
      <c r="K15" s="14"/>
    </row>
    <row r="16" spans="1:12">
      <c r="A16" s="53"/>
      <c r="B16" s="720"/>
      <c r="C16" s="758"/>
      <c r="D16" s="774"/>
      <c r="E16" s="284"/>
      <c r="F16" s="553"/>
      <c r="G16" s="758"/>
      <c r="H16" s="758"/>
      <c r="I16" s="758"/>
      <c r="J16" s="774"/>
      <c r="K16" s="14"/>
    </row>
    <row r="17" spans="1:11">
      <c r="A17" s="53"/>
      <c r="B17" s="720"/>
      <c r="C17" s="758"/>
      <c r="D17" s="774"/>
      <c r="E17" s="284"/>
      <c r="F17" s="553"/>
      <c r="G17" s="758"/>
      <c r="H17" s="758"/>
      <c r="I17" s="758"/>
      <c r="J17" s="774"/>
      <c r="K17" s="14"/>
    </row>
    <row r="18" spans="1:11">
      <c r="A18" s="53"/>
      <c r="B18" s="720"/>
      <c r="C18" s="758"/>
      <c r="D18" s="774"/>
      <c r="E18" s="284"/>
      <c r="F18" s="553"/>
      <c r="G18" s="758"/>
      <c r="H18" s="758"/>
      <c r="I18" s="758"/>
      <c r="J18" s="774"/>
      <c r="K18" s="14"/>
    </row>
    <row r="19" spans="1:11">
      <c r="A19" s="53"/>
      <c r="B19" s="720"/>
      <c r="C19" s="758"/>
      <c r="D19" s="774"/>
      <c r="E19" s="284"/>
      <c r="F19" s="553"/>
      <c r="G19" s="758"/>
      <c r="H19" s="758"/>
      <c r="I19" s="758"/>
      <c r="J19" s="774"/>
      <c r="K19" s="14"/>
    </row>
    <row r="20" spans="1:11">
      <c r="A20" s="53"/>
      <c r="B20" s="720"/>
      <c r="C20" s="758"/>
      <c r="D20" s="774"/>
      <c r="E20" s="284"/>
      <c r="F20" s="553"/>
      <c r="G20" s="758"/>
      <c r="H20" s="758"/>
      <c r="I20" s="758"/>
      <c r="J20" s="774"/>
      <c r="K20" s="14"/>
    </row>
    <row r="21" spans="1:11">
      <c r="A21" s="53"/>
      <c r="B21" s="720"/>
      <c r="C21" s="758"/>
      <c r="D21" s="774"/>
      <c r="E21" s="284"/>
      <c r="F21" s="553"/>
      <c r="G21" s="758"/>
      <c r="H21" s="758"/>
      <c r="I21" s="758"/>
      <c r="J21" s="774"/>
      <c r="K21" s="14"/>
    </row>
    <row r="22" spans="1:11">
      <c r="A22" s="53"/>
      <c r="B22" s="720"/>
      <c r="C22" s="758"/>
      <c r="D22" s="774"/>
      <c r="E22" s="284"/>
      <c r="F22" s="553"/>
      <c r="G22" s="758"/>
      <c r="H22" s="758"/>
      <c r="I22" s="758"/>
      <c r="J22" s="774"/>
      <c r="K22" s="14"/>
    </row>
    <row r="23" spans="1:11">
      <c r="A23" s="53"/>
      <c r="B23" s="720"/>
      <c r="C23" s="758"/>
      <c r="D23" s="774"/>
      <c r="E23" s="284"/>
      <c r="F23" s="553"/>
      <c r="G23" s="758"/>
      <c r="H23" s="758"/>
      <c r="I23" s="758"/>
      <c r="J23" s="774"/>
      <c r="K23" s="14"/>
    </row>
    <row r="24" spans="1:11">
      <c r="A24" s="53"/>
      <c r="B24" s="720"/>
      <c r="C24" s="758"/>
      <c r="D24" s="774"/>
      <c r="E24" s="284"/>
      <c r="F24" s="553"/>
      <c r="G24" s="758"/>
      <c r="H24" s="758"/>
      <c r="I24" s="758"/>
      <c r="J24" s="774"/>
      <c r="K24" s="14"/>
    </row>
    <row r="25" spans="1:11">
      <c r="A25" s="53"/>
      <c r="B25" s="720"/>
      <c r="C25" s="758"/>
      <c r="D25" s="774"/>
      <c r="E25" s="284"/>
      <c r="F25" s="553"/>
      <c r="G25" s="758"/>
      <c r="H25" s="758"/>
      <c r="I25" s="758"/>
      <c r="J25" s="774"/>
      <c r="K25" s="14"/>
    </row>
    <row r="26" spans="1:11">
      <c r="A26" s="53"/>
      <c r="B26" s="720"/>
      <c r="C26" s="758"/>
      <c r="D26" s="774"/>
      <c r="E26" s="284"/>
      <c r="F26" s="553"/>
      <c r="G26" s="758"/>
      <c r="H26" s="758"/>
      <c r="I26" s="758"/>
      <c r="J26" s="774"/>
      <c r="K26" s="14"/>
    </row>
    <row r="27" spans="1:11">
      <c r="A27" s="53"/>
      <c r="B27" s="720"/>
      <c r="C27" s="758"/>
      <c r="D27" s="774"/>
      <c r="E27" s="284"/>
      <c r="F27" s="553"/>
      <c r="G27" s="758"/>
      <c r="H27" s="758"/>
      <c r="I27" s="758"/>
      <c r="J27" s="774"/>
      <c r="K27" s="14"/>
    </row>
    <row r="28" spans="1:11">
      <c r="A28" s="53"/>
      <c r="B28" s="720"/>
      <c r="C28" s="758"/>
      <c r="D28" s="774"/>
      <c r="E28" s="284"/>
      <c r="F28" s="553"/>
      <c r="G28" s="758"/>
      <c r="H28" s="758"/>
      <c r="I28" s="758"/>
      <c r="J28" s="774"/>
      <c r="K28" s="14"/>
    </row>
    <row r="29" spans="1:11">
      <c r="A29" s="53"/>
      <c r="B29" s="720"/>
      <c r="C29" s="758"/>
      <c r="D29" s="774"/>
      <c r="E29" s="284"/>
      <c r="F29" s="553"/>
      <c r="G29" s="758"/>
      <c r="H29" s="758"/>
      <c r="I29" s="758"/>
      <c r="J29" s="774"/>
      <c r="K29" s="14"/>
    </row>
    <row r="30" spans="1:11">
      <c r="A30" s="53"/>
      <c r="B30" s="720"/>
      <c r="C30" s="758"/>
      <c r="D30" s="774"/>
      <c r="E30" s="284"/>
      <c r="F30" s="553"/>
      <c r="G30" s="758"/>
      <c r="H30" s="758"/>
      <c r="I30" s="758"/>
      <c r="J30" s="774"/>
      <c r="K30" s="14"/>
    </row>
    <row r="31" spans="1:11">
      <c r="A31" s="53"/>
      <c r="B31" s="720"/>
      <c r="C31" s="758"/>
      <c r="D31" s="774"/>
      <c r="E31" s="284"/>
      <c r="F31" s="553"/>
      <c r="G31" s="758"/>
      <c r="H31" s="758"/>
      <c r="I31" s="758"/>
      <c r="J31" s="774"/>
      <c r="K31" s="14"/>
    </row>
    <row r="32" spans="1:11">
      <c r="A32" s="53"/>
      <c r="B32" s="720"/>
      <c r="C32" s="758"/>
      <c r="D32" s="774"/>
      <c r="E32" s="284"/>
      <c r="F32" s="553"/>
      <c r="G32" s="758"/>
      <c r="H32" s="758"/>
      <c r="I32" s="758"/>
      <c r="J32" s="774"/>
      <c r="K32" s="14"/>
    </row>
    <row r="33" spans="1:11">
      <c r="A33" s="53"/>
      <c r="B33" s="720"/>
      <c r="C33" s="758"/>
      <c r="D33" s="774"/>
      <c r="E33" s="284"/>
      <c r="F33" s="553"/>
      <c r="G33" s="758"/>
      <c r="H33" s="758"/>
      <c r="I33" s="758"/>
      <c r="J33" s="774"/>
      <c r="K33" s="14"/>
    </row>
    <row r="34" spans="1:11">
      <c r="A34" s="53"/>
      <c r="B34" s="720"/>
      <c r="C34" s="758"/>
      <c r="D34" s="774"/>
      <c r="E34" s="284"/>
      <c r="F34" s="553"/>
      <c r="G34" s="758"/>
      <c r="H34" s="758"/>
      <c r="I34" s="758"/>
      <c r="J34" s="774"/>
      <c r="K34" s="14"/>
    </row>
    <row r="35" spans="1:11">
      <c r="A35" s="53"/>
      <c r="B35" s="720"/>
      <c r="C35" s="758"/>
      <c r="D35" s="774"/>
      <c r="E35" s="284"/>
      <c r="F35" s="553"/>
      <c r="G35" s="758"/>
      <c r="H35" s="758"/>
      <c r="I35" s="758"/>
      <c r="J35" s="774"/>
      <c r="K35" s="14"/>
    </row>
    <row r="36" spans="1:11">
      <c r="A36" s="53"/>
      <c r="B36" s="720"/>
      <c r="C36" s="758"/>
      <c r="D36" s="774"/>
      <c r="E36" s="284"/>
      <c r="F36" s="553"/>
      <c r="G36" s="758"/>
      <c r="H36" s="758"/>
      <c r="I36" s="758"/>
      <c r="J36" s="774"/>
      <c r="K36" s="14"/>
    </row>
    <row r="37" spans="1:11">
      <c r="A37" s="53"/>
      <c r="B37" s="720"/>
      <c r="C37" s="758"/>
      <c r="D37" s="774"/>
      <c r="E37" s="284"/>
      <c r="F37" s="553"/>
      <c r="G37" s="758"/>
      <c r="H37" s="758"/>
      <c r="I37" s="758"/>
      <c r="J37" s="774"/>
      <c r="K37" s="14"/>
    </row>
    <row r="38" spans="1:11">
      <c r="A38" s="53"/>
      <c r="B38" s="720"/>
      <c r="C38" s="758"/>
      <c r="D38" s="774"/>
      <c r="E38" s="284"/>
      <c r="F38" s="553"/>
      <c r="G38" s="758"/>
      <c r="H38" s="758"/>
      <c r="I38" s="758"/>
      <c r="J38" s="774"/>
      <c r="K38" s="14"/>
    </row>
    <row r="39" spans="1:11">
      <c r="A39" s="53"/>
      <c r="B39" s="720"/>
      <c r="C39" s="758"/>
      <c r="D39" s="774"/>
      <c r="E39" s="284"/>
      <c r="F39" s="553"/>
      <c r="G39" s="758"/>
      <c r="H39" s="758"/>
      <c r="I39" s="758"/>
      <c r="J39" s="774"/>
      <c r="K39" s="14"/>
    </row>
    <row r="40" spans="1:11">
      <c r="A40" s="53"/>
      <c r="B40" s="720"/>
      <c r="C40" s="758"/>
      <c r="D40" s="774"/>
      <c r="E40" s="284"/>
      <c r="F40" s="553"/>
      <c r="G40" s="758"/>
      <c r="H40" s="758"/>
      <c r="I40" s="758"/>
      <c r="J40" s="774"/>
      <c r="K40" s="14"/>
    </row>
    <row r="41" spans="1:11">
      <c r="A41" s="53"/>
      <c r="B41" s="720"/>
      <c r="C41" s="758"/>
      <c r="D41" s="774"/>
      <c r="E41" s="284"/>
      <c r="F41" s="553"/>
      <c r="G41" s="758"/>
      <c r="H41" s="758"/>
      <c r="I41" s="758"/>
      <c r="J41" s="774"/>
      <c r="K41" s="14"/>
    </row>
    <row r="42" spans="1:11">
      <c r="A42" s="53"/>
      <c r="B42" s="720"/>
      <c r="C42" s="758"/>
      <c r="D42" s="774"/>
      <c r="E42" s="284"/>
      <c r="F42" s="553"/>
      <c r="G42" s="758"/>
      <c r="H42" s="758"/>
      <c r="I42" s="758"/>
      <c r="J42" s="774"/>
      <c r="K42" s="14"/>
    </row>
    <row r="43" spans="1:11">
      <c r="A43" s="53"/>
      <c r="B43" s="720"/>
      <c r="C43" s="758"/>
      <c r="D43" s="774"/>
      <c r="E43" s="284"/>
      <c r="F43" s="553"/>
      <c r="G43" s="758"/>
      <c r="H43" s="758"/>
      <c r="I43" s="758"/>
      <c r="J43" s="774"/>
      <c r="K43" s="14"/>
    </row>
    <row r="44" spans="1:11">
      <c r="A44" s="53"/>
      <c r="B44" s="720"/>
      <c r="C44" s="758"/>
      <c r="D44" s="774"/>
      <c r="E44" s="284"/>
      <c r="F44" s="553"/>
      <c r="G44" s="758"/>
      <c r="H44" s="758"/>
      <c r="I44" s="758"/>
      <c r="J44" s="774"/>
      <c r="K44" s="14"/>
    </row>
    <row r="45" spans="1:11">
      <c r="A45" s="53"/>
      <c r="B45" s="720"/>
      <c r="C45" s="758"/>
      <c r="D45" s="774"/>
      <c r="E45" s="284"/>
      <c r="F45" s="553"/>
      <c r="G45" s="758"/>
      <c r="H45" s="758"/>
      <c r="I45" s="758"/>
      <c r="J45" s="774"/>
      <c r="K45" s="14"/>
    </row>
    <row r="46" spans="1:11" ht="13.5" thickBot="1">
      <c r="A46" s="53"/>
      <c r="B46" s="749"/>
      <c r="C46" s="775"/>
      <c r="D46" s="776"/>
      <c r="E46" s="599"/>
      <c r="F46" s="554"/>
      <c r="G46" s="775"/>
      <c r="H46" s="775"/>
      <c r="I46" s="775"/>
      <c r="J46" s="776"/>
      <c r="K46" s="14"/>
    </row>
    <row r="47" spans="1:11">
      <c r="A47" s="14"/>
      <c r="B47" s="27"/>
      <c r="C47" s="27"/>
      <c r="D47" s="27"/>
      <c r="E47" s="27"/>
      <c r="F47" s="27"/>
      <c r="G47" s="27"/>
      <c r="H47" s="27"/>
      <c r="I47" s="27"/>
      <c r="J47" s="27"/>
      <c r="K47" s="14"/>
    </row>
    <row r="48" spans="1:11">
      <c r="A48" s="14"/>
      <c r="B48" s="14"/>
      <c r="C48" s="14"/>
      <c r="D48" s="14"/>
      <c r="E48" s="14"/>
      <c r="F48" s="14"/>
      <c r="G48" s="14"/>
      <c r="H48" s="14"/>
      <c r="I48" s="14"/>
      <c r="J48" s="14"/>
      <c r="K48" s="14"/>
    </row>
    <row r="49" spans="1:11">
      <c r="A49" s="14"/>
      <c r="B49" s="14"/>
      <c r="C49" s="14"/>
      <c r="D49" s="14"/>
      <c r="E49" s="14"/>
      <c r="F49" s="14"/>
      <c r="G49" s="14"/>
      <c r="H49" s="14"/>
      <c r="I49" s="14"/>
      <c r="J49" s="14"/>
      <c r="K49" s="14"/>
    </row>
    <row r="50" spans="1:11">
      <c r="A50" s="14"/>
      <c r="B50" s="14"/>
      <c r="C50" s="14"/>
      <c r="D50" s="14"/>
      <c r="E50" s="14"/>
      <c r="F50" s="14"/>
      <c r="G50" s="14"/>
      <c r="H50" s="14"/>
      <c r="I50" s="14"/>
      <c r="J50" s="14"/>
      <c r="K50" s="14"/>
    </row>
    <row r="51" spans="1:11">
      <c r="A51" s="14"/>
      <c r="B51" s="14"/>
      <c r="C51" s="14"/>
      <c r="D51" s="14"/>
      <c r="E51" s="14"/>
      <c r="F51" s="14"/>
      <c r="G51" s="14"/>
      <c r="H51" s="14"/>
      <c r="I51" s="14"/>
      <c r="J51" s="14"/>
      <c r="K51" s="14"/>
    </row>
    <row r="52" spans="1:11">
      <c r="A52" s="14"/>
      <c r="B52" s="14"/>
      <c r="C52" s="14"/>
      <c r="D52" s="14"/>
      <c r="E52" s="14"/>
      <c r="F52" s="14"/>
      <c r="G52" s="14"/>
      <c r="H52" s="14"/>
      <c r="I52" s="14"/>
      <c r="J52" s="14"/>
      <c r="K52" s="14"/>
    </row>
    <row r="53" spans="1:11">
      <c r="A53" s="14"/>
      <c r="B53" s="14"/>
      <c r="C53" s="14"/>
      <c r="D53" s="14"/>
      <c r="E53" s="14"/>
      <c r="F53" s="14"/>
      <c r="G53" s="14"/>
      <c r="H53" s="14"/>
      <c r="I53" s="14"/>
      <c r="J53" s="14"/>
      <c r="K53" s="14"/>
    </row>
    <row r="54" spans="1:11">
      <c r="A54" s="14"/>
      <c r="B54" s="14"/>
      <c r="C54" s="14"/>
      <c r="D54" s="14"/>
      <c r="E54" s="14"/>
      <c r="F54" s="14"/>
      <c r="G54" s="14"/>
      <c r="H54" s="14"/>
      <c r="I54" s="14"/>
      <c r="J54" s="14"/>
      <c r="K54" s="14"/>
    </row>
    <row r="55" spans="1:11">
      <c r="A55" s="14"/>
      <c r="B55" s="14"/>
      <c r="C55" s="14"/>
      <c r="D55" s="14"/>
      <c r="E55" s="14"/>
      <c r="F55" s="14"/>
      <c r="G55" s="14"/>
      <c r="H55" s="14"/>
      <c r="I55" s="14"/>
      <c r="J55" s="14"/>
      <c r="K55" s="14"/>
    </row>
    <row r="56" spans="1:11">
      <c r="A56" s="14"/>
      <c r="B56" s="14"/>
      <c r="C56" s="14"/>
      <c r="D56" s="14"/>
      <c r="E56" s="14"/>
      <c r="F56" s="14"/>
      <c r="G56" s="14"/>
      <c r="H56" s="14"/>
      <c r="I56" s="14"/>
      <c r="J56" s="14"/>
      <c r="K56" s="14"/>
    </row>
    <row r="57" spans="1:11">
      <c r="A57" s="14"/>
      <c r="B57" s="14"/>
      <c r="C57" s="14"/>
      <c r="D57" s="14"/>
      <c r="E57" s="14"/>
      <c r="F57" s="14"/>
      <c r="G57" s="14"/>
      <c r="H57" s="14"/>
      <c r="I57" s="14"/>
      <c r="J57" s="14"/>
      <c r="K57" s="14"/>
    </row>
    <row r="58" spans="1:11">
      <c r="B58" s="14"/>
      <c r="C58" s="14"/>
      <c r="D58" s="14"/>
      <c r="E58" s="14"/>
      <c r="F58" s="14"/>
      <c r="G58" s="14"/>
      <c r="H58" s="14"/>
      <c r="I58" s="14"/>
      <c r="J58" s="14"/>
    </row>
  </sheetData>
  <mergeCells count="78">
    <mergeCell ref="G29:J29"/>
    <mergeCell ref="B30:D30"/>
    <mergeCell ref="B44:D44"/>
    <mergeCell ref="B45:D45"/>
    <mergeCell ref="B46:D46"/>
    <mergeCell ref="B37:D37"/>
    <mergeCell ref="B38:D38"/>
    <mergeCell ref="B39:D39"/>
    <mergeCell ref="B43:D43"/>
    <mergeCell ref="B42:D42"/>
    <mergeCell ref="B31:D31"/>
    <mergeCell ref="G30:J30"/>
    <mergeCell ref="G35:J35"/>
    <mergeCell ref="G36:J36"/>
    <mergeCell ref="G37:J37"/>
    <mergeCell ref="G38:J38"/>
    <mergeCell ref="A7:J7"/>
    <mergeCell ref="B9:D9"/>
    <mergeCell ref="B10:D10"/>
    <mergeCell ref="B11:D11"/>
    <mergeCell ref="G11:J11"/>
    <mergeCell ref="E9:J9"/>
    <mergeCell ref="G10:J10"/>
    <mergeCell ref="B12:D12"/>
    <mergeCell ref="G27:J27"/>
    <mergeCell ref="G28:J28"/>
    <mergeCell ref="G17:J17"/>
    <mergeCell ref="G22:J22"/>
    <mergeCell ref="G23:J23"/>
    <mergeCell ref="G24:J24"/>
    <mergeCell ref="G26:J26"/>
    <mergeCell ref="G25:J25"/>
    <mergeCell ref="B16:D16"/>
    <mergeCell ref="B17:D17"/>
    <mergeCell ref="B18:D18"/>
    <mergeCell ref="G31:J31"/>
    <mergeCell ref="G32:J32"/>
    <mergeCell ref="G34:J34"/>
    <mergeCell ref="G33:J33"/>
    <mergeCell ref="G45:J45"/>
    <mergeCell ref="G46:J46"/>
    <mergeCell ref="G39:J39"/>
    <mergeCell ref="G40:J40"/>
    <mergeCell ref="G41:J41"/>
    <mergeCell ref="G42:J42"/>
    <mergeCell ref="G44:J44"/>
    <mergeCell ref="G43:J43"/>
    <mergeCell ref="A1:J1"/>
    <mergeCell ref="B19:D19"/>
    <mergeCell ref="B20:D20"/>
    <mergeCell ref="B21:D21"/>
    <mergeCell ref="G12:J12"/>
    <mergeCell ref="G13:J13"/>
    <mergeCell ref="G14:J14"/>
    <mergeCell ref="G16:J16"/>
    <mergeCell ref="G15:J15"/>
    <mergeCell ref="B14:D14"/>
    <mergeCell ref="G18:J18"/>
    <mergeCell ref="G19:J19"/>
    <mergeCell ref="G20:J20"/>
    <mergeCell ref="G21:J21"/>
    <mergeCell ref="B15:D15"/>
    <mergeCell ref="B13:D13"/>
    <mergeCell ref="B29:D29"/>
    <mergeCell ref="B22:D22"/>
    <mergeCell ref="B23:D23"/>
    <mergeCell ref="B24:D24"/>
    <mergeCell ref="B25:D25"/>
    <mergeCell ref="B26:D26"/>
    <mergeCell ref="B27:D27"/>
    <mergeCell ref="B28:D28"/>
    <mergeCell ref="B40:D40"/>
    <mergeCell ref="B41:D41"/>
    <mergeCell ref="B32:D32"/>
    <mergeCell ref="B33:D33"/>
    <mergeCell ref="B34:D34"/>
    <mergeCell ref="B35:D35"/>
    <mergeCell ref="B36:D36"/>
  </mergeCells>
  <phoneticPr fontId="0" type="noConversion"/>
  <printOptions horizontalCentered="1" verticalCentered="1"/>
  <pageMargins left="0.25" right="0.25" top="0.25" bottom="0.5" header="0.25" footer="0.25"/>
  <pageSetup scale="85" orientation="landscape" r:id="rId1"/>
  <headerFooter alignWithMargins="0">
    <oddFooter>&amp;L&amp;"Arial,Bold"&amp;8 11/2024&amp;C&amp;"Arial,Bold"&amp;8AIDS Institute&amp;R&amp;"Arial,Bold"&amp;8(7&amp;"Antique Olive,Bold")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82FC8-CC19-4354-9541-1AF70346AF0D}">
  <sheetPr>
    <pageSetUpPr fitToPage="1"/>
  </sheetPr>
  <dimension ref="A1:L58"/>
  <sheetViews>
    <sheetView showGridLines="0" showZeros="0" zoomScale="85" workbookViewId="0">
      <selection activeCell="L14" sqref="L14"/>
    </sheetView>
  </sheetViews>
  <sheetFormatPr defaultColWidth="9.28515625" defaultRowHeight="12.75"/>
  <cols>
    <col min="1" max="1" width="1.5703125" style="15" customWidth="1"/>
    <col min="2" max="2" width="14.42578125" style="15" customWidth="1"/>
    <col min="3" max="3" width="1" style="15" customWidth="1"/>
    <col min="4" max="4" width="32.5703125" style="15" customWidth="1"/>
    <col min="5" max="5" width="21.5703125" style="15" customWidth="1"/>
    <col min="6" max="6" width="29" style="15" customWidth="1"/>
    <col min="7" max="7" width="11.5703125" style="15" customWidth="1"/>
    <col min="8" max="8" width="21.5703125" style="15" customWidth="1"/>
    <col min="9" max="9" width="6.28515625" style="15" customWidth="1"/>
    <col min="10" max="10" width="20.42578125" style="15" customWidth="1"/>
    <col min="11" max="16384" width="9.28515625" style="15"/>
  </cols>
  <sheetData>
    <row r="1" spans="1:12" ht="12.75" customHeight="1">
      <c r="A1" s="661" t="s">
        <v>161</v>
      </c>
      <c r="B1" s="661"/>
      <c r="C1" s="661"/>
      <c r="D1" s="661"/>
      <c r="E1" s="661"/>
      <c r="F1" s="661"/>
      <c r="G1" s="661"/>
      <c r="H1" s="661"/>
      <c r="I1" s="661"/>
      <c r="J1" s="661"/>
    </row>
    <row r="2" spans="1:12">
      <c r="A2" s="46"/>
      <c r="B2" s="46"/>
      <c r="C2" s="46"/>
      <c r="D2" s="46"/>
      <c r="E2" s="46"/>
      <c r="F2" s="46"/>
      <c r="G2" s="46"/>
      <c r="H2" s="46"/>
      <c r="I2" s="46"/>
      <c r="J2" s="46"/>
    </row>
    <row r="3" spans="1:12" ht="15" customHeight="1">
      <c r="A3" s="52" t="s">
        <v>29</v>
      </c>
      <c r="B3" s="57"/>
      <c r="C3" s="546">
        <f>'SUMMARY BUDGET P.1 '!C7:E7</f>
        <v>0</v>
      </c>
      <c r="D3" s="546">
        <f>'SUMMARY BUDGET P.1 '!D6:F6</f>
        <v>0</v>
      </c>
      <c r="E3" s="546"/>
      <c r="F3" s="546"/>
      <c r="G3" s="45"/>
      <c r="H3" s="45"/>
      <c r="I3" s="45"/>
      <c r="J3" s="45"/>
      <c r="K3" s="16"/>
      <c r="L3" s="16"/>
    </row>
    <row r="4" spans="1:12" ht="15" customHeight="1">
      <c r="A4" s="52" t="s">
        <v>30</v>
      </c>
      <c r="B4" s="59"/>
      <c r="C4" s="546">
        <f>'SUMMARY BUDGET P.1 '!C8:D8</f>
        <v>0</v>
      </c>
      <c r="D4" s="547">
        <f>'SUMMARY BUDGET P.1 '!D7:F7</f>
        <v>0</v>
      </c>
      <c r="E4" s="546"/>
      <c r="F4" s="546"/>
      <c r="G4" s="47"/>
      <c r="H4" s="47">
        <f>'SUMMARY BUDGET P.1 '!L4</f>
        <v>0</v>
      </c>
      <c r="I4" s="47"/>
      <c r="J4" s="47"/>
      <c r="K4" s="17"/>
      <c r="L4" s="17"/>
    </row>
    <row r="5" spans="1:12" ht="15" customHeight="1">
      <c r="A5" s="52" t="s">
        <v>31</v>
      </c>
      <c r="B5" s="59"/>
      <c r="C5" s="546">
        <f>'SUMMARY BUDGET P.1 '!C9:D9</f>
        <v>0</v>
      </c>
      <c r="D5" s="546">
        <f>'SUMMARY BUDGET P.1 '!D8:F8</f>
        <v>0</v>
      </c>
      <c r="E5" s="546"/>
      <c r="F5" s="48"/>
      <c r="G5" s="47"/>
      <c r="I5" s="47"/>
      <c r="J5" s="47"/>
      <c r="K5" s="17"/>
      <c r="L5" s="17"/>
    </row>
    <row r="6" spans="1:12" ht="14.65" customHeight="1">
      <c r="A6" s="52"/>
      <c r="B6" s="557"/>
      <c r="C6" s="557"/>
      <c r="D6" s="557">
        <f>'SUMMARY BUDGET P.1 '!D9:F9</f>
        <v>0</v>
      </c>
      <c r="E6" s="557"/>
      <c r="F6" s="557"/>
      <c r="G6" s="557"/>
      <c r="H6" s="557"/>
      <c r="I6" s="557"/>
      <c r="J6" s="557"/>
      <c r="K6" s="35"/>
      <c r="L6" s="35"/>
    </row>
    <row r="7" spans="1:12" ht="44.65" customHeight="1">
      <c r="A7" s="777" t="s">
        <v>162</v>
      </c>
      <c r="B7" s="777"/>
      <c r="C7" s="777"/>
      <c r="D7" s="777"/>
      <c r="E7" s="777"/>
      <c r="F7" s="777"/>
      <c r="G7" s="777"/>
      <c r="H7" s="777"/>
      <c r="I7" s="777"/>
      <c r="J7" s="777"/>
      <c r="K7" s="35"/>
      <c r="L7" s="35"/>
    </row>
    <row r="8" spans="1:12" ht="13.5" thickBot="1">
      <c r="A8" s="555"/>
      <c r="B8" s="555"/>
      <c r="C8" s="555"/>
      <c r="D8" s="555"/>
      <c r="E8" s="555"/>
      <c r="F8" s="555"/>
      <c r="G8" s="555"/>
      <c r="H8" s="555"/>
      <c r="I8" s="555"/>
      <c r="J8" s="555"/>
      <c r="K8" s="36"/>
      <c r="L8" s="36"/>
    </row>
    <row r="9" spans="1:12" s="37" customFormat="1" ht="28.5" customHeight="1" thickBot="1">
      <c r="A9" s="61"/>
      <c r="B9" s="778" t="s">
        <v>23</v>
      </c>
      <c r="C9" s="779"/>
      <c r="D9" s="780"/>
      <c r="E9" s="779" t="s">
        <v>161</v>
      </c>
      <c r="F9" s="779"/>
      <c r="G9" s="779"/>
      <c r="H9" s="779"/>
      <c r="I9" s="779"/>
      <c r="J9" s="780"/>
      <c r="L9" s="38"/>
    </row>
    <row r="10" spans="1:12">
      <c r="A10" s="53"/>
      <c r="B10" s="781"/>
      <c r="C10" s="782"/>
      <c r="D10" s="783"/>
      <c r="E10" s="598"/>
      <c r="F10" s="556"/>
      <c r="G10" s="758"/>
      <c r="H10" s="758"/>
      <c r="I10" s="758"/>
      <c r="J10" s="774"/>
      <c r="K10" s="14"/>
    </row>
    <row r="11" spans="1:12">
      <c r="A11" s="53"/>
      <c r="B11" s="720"/>
      <c r="C11" s="758"/>
      <c r="D11" s="774"/>
      <c r="E11" s="284"/>
      <c r="F11" s="553"/>
      <c r="G11" s="758"/>
      <c r="H11" s="758"/>
      <c r="I11" s="758"/>
      <c r="J11" s="774"/>
      <c r="K11" s="14"/>
    </row>
    <row r="12" spans="1:12">
      <c r="A12" s="53"/>
      <c r="B12" s="720"/>
      <c r="C12" s="758"/>
      <c r="D12" s="774"/>
      <c r="E12" s="284"/>
      <c r="F12" s="553"/>
      <c r="G12" s="758"/>
      <c r="H12" s="758"/>
      <c r="I12" s="758"/>
      <c r="J12" s="774"/>
      <c r="K12" s="14"/>
    </row>
    <row r="13" spans="1:12">
      <c r="A13" s="53"/>
      <c r="B13" s="720"/>
      <c r="C13" s="758"/>
      <c r="D13" s="774"/>
      <c r="E13" s="284"/>
      <c r="F13" s="553"/>
      <c r="G13" s="758"/>
      <c r="H13" s="758"/>
      <c r="I13" s="758"/>
      <c r="J13" s="774"/>
      <c r="K13" s="14"/>
    </row>
    <row r="14" spans="1:12">
      <c r="A14" s="53"/>
      <c r="B14" s="720"/>
      <c r="C14" s="758"/>
      <c r="D14" s="774"/>
      <c r="E14" s="284"/>
      <c r="F14" s="553"/>
      <c r="G14" s="758"/>
      <c r="H14" s="758"/>
      <c r="I14" s="758"/>
      <c r="J14" s="774"/>
      <c r="K14" s="14"/>
    </row>
    <row r="15" spans="1:12">
      <c r="A15" s="53"/>
      <c r="B15" s="720"/>
      <c r="C15" s="758"/>
      <c r="D15" s="774"/>
      <c r="E15" s="284"/>
      <c r="F15" s="553"/>
      <c r="G15" s="758"/>
      <c r="H15" s="758"/>
      <c r="I15" s="758"/>
      <c r="J15" s="774"/>
      <c r="K15" s="14"/>
    </row>
    <row r="16" spans="1:12">
      <c r="A16" s="53"/>
      <c r="B16" s="720"/>
      <c r="C16" s="758"/>
      <c r="D16" s="774"/>
      <c r="E16" s="284"/>
      <c r="F16" s="553"/>
      <c r="G16" s="758"/>
      <c r="H16" s="758"/>
      <c r="I16" s="758"/>
      <c r="J16" s="774"/>
      <c r="K16" s="14"/>
    </row>
    <row r="17" spans="1:11">
      <c r="A17" s="53"/>
      <c r="B17" s="720"/>
      <c r="C17" s="758"/>
      <c r="D17" s="774"/>
      <c r="E17" s="284"/>
      <c r="F17" s="553"/>
      <c r="G17" s="758"/>
      <c r="H17" s="758"/>
      <c r="I17" s="758"/>
      <c r="J17" s="774"/>
      <c r="K17" s="14"/>
    </row>
    <row r="18" spans="1:11">
      <c r="A18" s="53"/>
      <c r="B18" s="720"/>
      <c r="C18" s="758"/>
      <c r="D18" s="774"/>
      <c r="E18" s="284"/>
      <c r="F18" s="553"/>
      <c r="G18" s="758"/>
      <c r="H18" s="758"/>
      <c r="I18" s="758"/>
      <c r="J18" s="774"/>
      <c r="K18" s="14"/>
    </row>
    <row r="19" spans="1:11">
      <c r="A19" s="53"/>
      <c r="B19" s="720"/>
      <c r="C19" s="758"/>
      <c r="D19" s="774"/>
      <c r="E19" s="284"/>
      <c r="F19" s="553"/>
      <c r="G19" s="758"/>
      <c r="H19" s="758"/>
      <c r="I19" s="758"/>
      <c r="J19" s="774"/>
      <c r="K19" s="14"/>
    </row>
    <row r="20" spans="1:11">
      <c r="A20" s="53"/>
      <c r="B20" s="720"/>
      <c r="C20" s="758"/>
      <c r="D20" s="774"/>
      <c r="E20" s="284"/>
      <c r="F20" s="553"/>
      <c r="G20" s="758"/>
      <c r="H20" s="758"/>
      <c r="I20" s="758"/>
      <c r="J20" s="774"/>
      <c r="K20" s="14"/>
    </row>
    <row r="21" spans="1:11">
      <c r="A21" s="53"/>
      <c r="B21" s="720"/>
      <c r="C21" s="758"/>
      <c r="D21" s="774"/>
      <c r="E21" s="284"/>
      <c r="F21" s="553"/>
      <c r="G21" s="758"/>
      <c r="H21" s="758"/>
      <c r="I21" s="758"/>
      <c r="J21" s="774"/>
      <c r="K21" s="14"/>
    </row>
    <row r="22" spans="1:11">
      <c r="A22" s="53"/>
      <c r="B22" s="720"/>
      <c r="C22" s="758"/>
      <c r="D22" s="774"/>
      <c r="E22" s="284"/>
      <c r="F22" s="553"/>
      <c r="G22" s="758"/>
      <c r="H22" s="758"/>
      <c r="I22" s="758"/>
      <c r="J22" s="774"/>
      <c r="K22" s="14"/>
    </row>
    <row r="23" spans="1:11">
      <c r="A23" s="53"/>
      <c r="B23" s="720"/>
      <c r="C23" s="758"/>
      <c r="D23" s="774"/>
      <c r="E23" s="284"/>
      <c r="F23" s="553"/>
      <c r="G23" s="758"/>
      <c r="H23" s="758"/>
      <c r="I23" s="758"/>
      <c r="J23" s="774"/>
      <c r="K23" s="14"/>
    </row>
    <row r="24" spans="1:11">
      <c r="A24" s="53"/>
      <c r="B24" s="720"/>
      <c r="C24" s="758"/>
      <c r="D24" s="774"/>
      <c r="E24" s="284"/>
      <c r="F24" s="553"/>
      <c r="G24" s="758"/>
      <c r="H24" s="758"/>
      <c r="I24" s="758"/>
      <c r="J24" s="774"/>
      <c r="K24" s="14"/>
    </row>
    <row r="25" spans="1:11">
      <c r="A25" s="53"/>
      <c r="B25" s="720"/>
      <c r="C25" s="758"/>
      <c r="D25" s="774"/>
      <c r="E25" s="284"/>
      <c r="F25" s="553"/>
      <c r="G25" s="758"/>
      <c r="H25" s="758"/>
      <c r="I25" s="758"/>
      <c r="J25" s="774"/>
      <c r="K25" s="14"/>
    </row>
    <row r="26" spans="1:11">
      <c r="A26" s="53"/>
      <c r="B26" s="720"/>
      <c r="C26" s="758"/>
      <c r="D26" s="774"/>
      <c r="E26" s="284"/>
      <c r="F26" s="553"/>
      <c r="G26" s="758"/>
      <c r="H26" s="758"/>
      <c r="I26" s="758"/>
      <c r="J26" s="774"/>
      <c r="K26" s="14"/>
    </row>
    <row r="27" spans="1:11">
      <c r="A27" s="53"/>
      <c r="B27" s="720"/>
      <c r="C27" s="758"/>
      <c r="D27" s="774"/>
      <c r="E27" s="284"/>
      <c r="F27" s="553"/>
      <c r="G27" s="758"/>
      <c r="H27" s="758"/>
      <c r="I27" s="758"/>
      <c r="J27" s="774"/>
      <c r="K27" s="14"/>
    </row>
    <row r="28" spans="1:11">
      <c r="A28" s="53"/>
      <c r="B28" s="720"/>
      <c r="C28" s="758"/>
      <c r="D28" s="774"/>
      <c r="E28" s="284"/>
      <c r="F28" s="553"/>
      <c r="G28" s="758"/>
      <c r="H28" s="758"/>
      <c r="I28" s="758"/>
      <c r="J28" s="774"/>
      <c r="K28" s="14"/>
    </row>
    <row r="29" spans="1:11">
      <c r="A29" s="53"/>
      <c r="B29" s="720"/>
      <c r="C29" s="758"/>
      <c r="D29" s="774"/>
      <c r="E29" s="284"/>
      <c r="F29" s="553"/>
      <c r="G29" s="758"/>
      <c r="H29" s="758"/>
      <c r="I29" s="758"/>
      <c r="J29" s="774"/>
      <c r="K29" s="14"/>
    </row>
    <row r="30" spans="1:11">
      <c r="A30" s="53"/>
      <c r="B30" s="720"/>
      <c r="C30" s="758"/>
      <c r="D30" s="774"/>
      <c r="E30" s="284"/>
      <c r="F30" s="553"/>
      <c r="G30" s="758"/>
      <c r="H30" s="758"/>
      <c r="I30" s="758"/>
      <c r="J30" s="774"/>
      <c r="K30" s="14"/>
    </row>
    <row r="31" spans="1:11">
      <c r="A31" s="53"/>
      <c r="B31" s="720"/>
      <c r="C31" s="758"/>
      <c r="D31" s="774"/>
      <c r="E31" s="284"/>
      <c r="F31" s="553"/>
      <c r="G31" s="758"/>
      <c r="H31" s="758"/>
      <c r="I31" s="758"/>
      <c r="J31" s="774"/>
      <c r="K31" s="14"/>
    </row>
    <row r="32" spans="1:11">
      <c r="A32" s="53"/>
      <c r="B32" s="720"/>
      <c r="C32" s="758"/>
      <c r="D32" s="774"/>
      <c r="E32" s="284"/>
      <c r="F32" s="553"/>
      <c r="G32" s="758"/>
      <c r="H32" s="758"/>
      <c r="I32" s="758"/>
      <c r="J32" s="774"/>
      <c r="K32" s="14"/>
    </row>
    <row r="33" spans="1:11">
      <c r="A33" s="53"/>
      <c r="B33" s="720"/>
      <c r="C33" s="758"/>
      <c r="D33" s="774"/>
      <c r="E33" s="284"/>
      <c r="F33" s="553"/>
      <c r="G33" s="758"/>
      <c r="H33" s="758"/>
      <c r="I33" s="758"/>
      <c r="J33" s="774"/>
      <c r="K33" s="14"/>
    </row>
    <row r="34" spans="1:11">
      <c r="A34" s="53"/>
      <c r="B34" s="720"/>
      <c r="C34" s="758"/>
      <c r="D34" s="774"/>
      <c r="E34" s="284"/>
      <c r="F34" s="553"/>
      <c r="G34" s="758"/>
      <c r="H34" s="758"/>
      <c r="I34" s="758"/>
      <c r="J34" s="774"/>
      <c r="K34" s="14"/>
    </row>
    <row r="35" spans="1:11">
      <c r="A35" s="53"/>
      <c r="B35" s="720"/>
      <c r="C35" s="758"/>
      <c r="D35" s="774"/>
      <c r="E35" s="284"/>
      <c r="F35" s="553"/>
      <c r="G35" s="758"/>
      <c r="H35" s="758"/>
      <c r="I35" s="758"/>
      <c r="J35" s="774"/>
      <c r="K35" s="14"/>
    </row>
    <row r="36" spans="1:11">
      <c r="A36" s="53"/>
      <c r="B36" s="720"/>
      <c r="C36" s="758"/>
      <c r="D36" s="774"/>
      <c r="E36" s="284"/>
      <c r="F36" s="553"/>
      <c r="G36" s="758"/>
      <c r="H36" s="758"/>
      <c r="I36" s="758"/>
      <c r="J36" s="774"/>
      <c r="K36" s="14"/>
    </row>
    <row r="37" spans="1:11">
      <c r="A37" s="53"/>
      <c r="B37" s="720"/>
      <c r="C37" s="758"/>
      <c r="D37" s="774"/>
      <c r="E37" s="284"/>
      <c r="F37" s="553"/>
      <c r="G37" s="758"/>
      <c r="H37" s="758"/>
      <c r="I37" s="758"/>
      <c r="J37" s="774"/>
      <c r="K37" s="14"/>
    </row>
    <row r="38" spans="1:11">
      <c r="A38" s="53"/>
      <c r="B38" s="720"/>
      <c r="C38" s="758"/>
      <c r="D38" s="774"/>
      <c r="E38" s="284"/>
      <c r="F38" s="553"/>
      <c r="G38" s="758"/>
      <c r="H38" s="758"/>
      <c r="I38" s="758"/>
      <c r="J38" s="774"/>
      <c r="K38" s="14"/>
    </row>
    <row r="39" spans="1:11">
      <c r="A39" s="53"/>
      <c r="B39" s="720"/>
      <c r="C39" s="758"/>
      <c r="D39" s="774"/>
      <c r="E39" s="284"/>
      <c r="F39" s="553"/>
      <c r="G39" s="758"/>
      <c r="H39" s="758"/>
      <c r="I39" s="758"/>
      <c r="J39" s="774"/>
      <c r="K39" s="14"/>
    </row>
    <row r="40" spans="1:11">
      <c r="A40" s="53"/>
      <c r="B40" s="720"/>
      <c r="C40" s="758"/>
      <c r="D40" s="774"/>
      <c r="E40" s="284"/>
      <c r="F40" s="553"/>
      <c r="G40" s="758"/>
      <c r="H40" s="758"/>
      <c r="I40" s="758"/>
      <c r="J40" s="774"/>
      <c r="K40" s="14"/>
    </row>
    <row r="41" spans="1:11">
      <c r="A41" s="53"/>
      <c r="B41" s="720"/>
      <c r="C41" s="758"/>
      <c r="D41" s="774"/>
      <c r="E41" s="284"/>
      <c r="F41" s="553"/>
      <c r="G41" s="758"/>
      <c r="H41" s="758"/>
      <c r="I41" s="758"/>
      <c r="J41" s="774"/>
      <c r="K41" s="14"/>
    </row>
    <row r="42" spans="1:11">
      <c r="A42" s="53"/>
      <c r="B42" s="720"/>
      <c r="C42" s="758"/>
      <c r="D42" s="774"/>
      <c r="E42" s="284"/>
      <c r="F42" s="553"/>
      <c r="G42" s="758"/>
      <c r="H42" s="758"/>
      <c r="I42" s="758"/>
      <c r="J42" s="774"/>
      <c r="K42" s="14"/>
    </row>
    <row r="43" spans="1:11">
      <c r="A43" s="53"/>
      <c r="B43" s="720"/>
      <c r="C43" s="758"/>
      <c r="D43" s="774"/>
      <c r="E43" s="284"/>
      <c r="F43" s="553"/>
      <c r="G43" s="758"/>
      <c r="H43" s="758"/>
      <c r="I43" s="758"/>
      <c r="J43" s="774"/>
      <c r="K43" s="14"/>
    </row>
    <row r="44" spans="1:11">
      <c r="A44" s="53"/>
      <c r="B44" s="720"/>
      <c r="C44" s="758"/>
      <c r="D44" s="774"/>
      <c r="E44" s="284"/>
      <c r="F44" s="553"/>
      <c r="G44" s="758"/>
      <c r="H44" s="758"/>
      <c r="I44" s="758"/>
      <c r="J44" s="774"/>
      <c r="K44" s="14"/>
    </row>
    <row r="45" spans="1:11">
      <c r="A45" s="53"/>
      <c r="B45" s="720"/>
      <c r="C45" s="758"/>
      <c r="D45" s="774"/>
      <c r="E45" s="284"/>
      <c r="F45" s="553"/>
      <c r="G45" s="758"/>
      <c r="H45" s="758"/>
      <c r="I45" s="758"/>
      <c r="J45" s="774"/>
      <c r="K45" s="14"/>
    </row>
    <row r="46" spans="1:11" ht="13.5" thickBot="1">
      <c r="A46" s="53"/>
      <c r="B46" s="749"/>
      <c r="C46" s="775"/>
      <c r="D46" s="776"/>
      <c r="E46" s="599"/>
      <c r="F46" s="554"/>
      <c r="G46" s="775"/>
      <c r="H46" s="775"/>
      <c r="I46" s="775"/>
      <c r="J46" s="776"/>
      <c r="K46" s="14"/>
    </row>
    <row r="47" spans="1:11">
      <c r="A47" s="14"/>
      <c r="B47" s="27"/>
      <c r="C47" s="27"/>
      <c r="D47" s="27"/>
      <c r="E47" s="27"/>
      <c r="F47" s="27"/>
      <c r="G47" s="27"/>
      <c r="H47" s="27"/>
      <c r="I47" s="27"/>
      <c r="J47" s="27"/>
      <c r="K47" s="14"/>
    </row>
    <row r="48" spans="1:11">
      <c r="A48" s="14"/>
      <c r="B48" s="14"/>
      <c r="C48" s="14"/>
      <c r="D48" s="14"/>
      <c r="E48" s="14"/>
      <c r="F48" s="14"/>
      <c r="G48" s="14"/>
      <c r="H48" s="14"/>
      <c r="I48" s="14"/>
      <c r="J48" s="14"/>
      <c r="K48" s="14"/>
    </row>
    <row r="49" spans="1:11">
      <c r="A49" s="14"/>
      <c r="B49" s="14"/>
      <c r="C49" s="14"/>
      <c r="D49" s="14"/>
      <c r="E49" s="14"/>
      <c r="F49" s="14"/>
      <c r="G49" s="14"/>
      <c r="H49" s="14"/>
      <c r="I49" s="14"/>
      <c r="J49" s="14"/>
      <c r="K49" s="14"/>
    </row>
    <row r="50" spans="1:11">
      <c r="A50" s="14"/>
      <c r="B50" s="14"/>
      <c r="C50" s="14"/>
      <c r="D50" s="14"/>
      <c r="E50" s="14"/>
      <c r="F50" s="14"/>
      <c r="G50" s="14"/>
      <c r="H50" s="14"/>
      <c r="I50" s="14"/>
      <c r="J50" s="14"/>
      <c r="K50" s="14"/>
    </row>
    <row r="51" spans="1:11">
      <c r="A51" s="14"/>
      <c r="B51" s="14"/>
      <c r="C51" s="14"/>
      <c r="D51" s="14"/>
      <c r="E51" s="14"/>
      <c r="F51" s="14"/>
      <c r="G51" s="14"/>
      <c r="H51" s="14"/>
      <c r="I51" s="14"/>
      <c r="J51" s="14"/>
      <c r="K51" s="14"/>
    </row>
    <row r="52" spans="1:11">
      <c r="A52" s="14"/>
      <c r="B52" s="14"/>
      <c r="C52" s="14"/>
      <c r="D52" s="14"/>
      <c r="E52" s="14"/>
      <c r="F52" s="14"/>
      <c r="G52" s="14"/>
      <c r="H52" s="14"/>
      <c r="I52" s="14"/>
      <c r="J52" s="14"/>
      <c r="K52" s="14"/>
    </row>
    <row r="53" spans="1:11">
      <c r="A53" s="14"/>
      <c r="B53" s="14"/>
      <c r="C53" s="14"/>
      <c r="D53" s="14"/>
      <c r="E53" s="14"/>
      <c r="F53" s="14"/>
      <c r="G53" s="14"/>
      <c r="H53" s="14"/>
      <c r="I53" s="14"/>
      <c r="J53" s="14"/>
      <c r="K53" s="14"/>
    </row>
    <row r="54" spans="1:11">
      <c r="A54" s="14"/>
      <c r="B54" s="14"/>
      <c r="C54" s="14"/>
      <c r="D54" s="14"/>
      <c r="E54" s="14"/>
      <c r="F54" s="14"/>
      <c r="G54" s="14"/>
      <c r="H54" s="14"/>
      <c r="I54" s="14"/>
      <c r="J54" s="14"/>
      <c r="K54" s="14"/>
    </row>
    <row r="55" spans="1:11">
      <c r="A55" s="14"/>
      <c r="B55" s="14"/>
      <c r="C55" s="14"/>
      <c r="D55" s="14"/>
      <c r="E55" s="14"/>
      <c r="F55" s="14"/>
      <c r="G55" s="14"/>
      <c r="H55" s="14"/>
      <c r="I55" s="14"/>
      <c r="J55" s="14"/>
      <c r="K55" s="14"/>
    </row>
    <row r="56" spans="1:11">
      <c r="A56" s="14"/>
      <c r="B56" s="14"/>
      <c r="C56" s="14"/>
      <c r="D56" s="14"/>
      <c r="E56" s="14"/>
      <c r="F56" s="14"/>
      <c r="G56" s="14"/>
      <c r="H56" s="14"/>
      <c r="I56" s="14"/>
      <c r="J56" s="14"/>
      <c r="K56" s="14"/>
    </row>
    <row r="57" spans="1:11">
      <c r="A57" s="14"/>
      <c r="B57" s="14"/>
      <c r="C57" s="14"/>
      <c r="D57" s="14"/>
      <c r="E57" s="14"/>
      <c r="F57" s="14"/>
      <c r="G57" s="14"/>
      <c r="H57" s="14"/>
      <c r="I57" s="14"/>
      <c r="J57" s="14"/>
      <c r="K57" s="14"/>
    </row>
    <row r="58" spans="1:11">
      <c r="B58" s="14"/>
      <c r="C58" s="14"/>
      <c r="D58" s="14"/>
      <c r="E58" s="14"/>
      <c r="F58" s="14"/>
      <c r="G58" s="14"/>
      <c r="H58" s="14"/>
      <c r="I58" s="14"/>
      <c r="J58" s="14"/>
    </row>
  </sheetData>
  <mergeCells count="78">
    <mergeCell ref="A1:J1"/>
    <mergeCell ref="A7:J7"/>
    <mergeCell ref="B9:D9"/>
    <mergeCell ref="E9:J9"/>
    <mergeCell ref="B10:D10"/>
    <mergeCell ref="G10:J10"/>
    <mergeCell ref="B11:D11"/>
    <mergeCell ref="G11:J11"/>
    <mergeCell ref="B12:D12"/>
    <mergeCell ref="G12:J12"/>
    <mergeCell ref="B13:D13"/>
    <mergeCell ref="G13:J13"/>
    <mergeCell ref="B14:D14"/>
    <mergeCell ref="G14:J14"/>
    <mergeCell ref="B15:D15"/>
    <mergeCell ref="G15:J15"/>
    <mergeCell ref="B16:D16"/>
    <mergeCell ref="G16:J16"/>
    <mergeCell ref="B17:D17"/>
    <mergeCell ref="G17:J17"/>
    <mergeCell ref="B18:D18"/>
    <mergeCell ref="G18:J18"/>
    <mergeCell ref="B19:D19"/>
    <mergeCell ref="G19:J19"/>
    <mergeCell ref="B20:D20"/>
    <mergeCell ref="G20:J20"/>
    <mergeCell ref="B21:D21"/>
    <mergeCell ref="G21:J21"/>
    <mergeCell ref="B22:D22"/>
    <mergeCell ref="G22:J22"/>
    <mergeCell ref="B23:D23"/>
    <mergeCell ref="G23:J23"/>
    <mergeCell ref="B24:D24"/>
    <mergeCell ref="G24:J24"/>
    <mergeCell ref="B25:D25"/>
    <mergeCell ref="G25:J25"/>
    <mergeCell ref="B26:D26"/>
    <mergeCell ref="G26:J26"/>
    <mergeCell ref="B27:D27"/>
    <mergeCell ref="G27:J27"/>
    <mergeCell ref="B28:D28"/>
    <mergeCell ref="G28:J28"/>
    <mergeCell ref="B29:D29"/>
    <mergeCell ref="G29:J29"/>
    <mergeCell ref="B30:D30"/>
    <mergeCell ref="G30:J30"/>
    <mergeCell ref="B31:D31"/>
    <mergeCell ref="G31:J31"/>
    <mergeCell ref="B32:D32"/>
    <mergeCell ref="G32:J32"/>
    <mergeCell ref="B33:D33"/>
    <mergeCell ref="G33:J33"/>
    <mergeCell ref="B34:D34"/>
    <mergeCell ref="G34:J34"/>
    <mergeCell ref="B35:D35"/>
    <mergeCell ref="G35:J35"/>
    <mergeCell ref="B36:D36"/>
    <mergeCell ref="G36:J36"/>
    <mergeCell ref="B37:D37"/>
    <mergeCell ref="G37:J37"/>
    <mergeCell ref="B38:D38"/>
    <mergeCell ref="G38:J38"/>
    <mergeCell ref="B39:D39"/>
    <mergeCell ref="G39:J39"/>
    <mergeCell ref="B40:D40"/>
    <mergeCell ref="G40:J40"/>
    <mergeCell ref="B41:D41"/>
    <mergeCell ref="G41:J41"/>
    <mergeCell ref="B42:D42"/>
    <mergeCell ref="G42:J42"/>
    <mergeCell ref="B43:D43"/>
    <mergeCell ref="G43:J43"/>
    <mergeCell ref="B44:D44"/>
    <mergeCell ref="G44:J44"/>
    <mergeCell ref="B45:D45"/>
    <mergeCell ref="G45:J45"/>
    <mergeCell ref="B46:D46"/>
    <mergeCell ref="G46:J46"/>
  </mergeCells>
  <printOptions horizontalCentered="1" verticalCentered="1"/>
  <pageMargins left="0.25" right="0.25" top="0.25" bottom="0.5" header="0.25" footer="0.25"/>
  <pageSetup scale="85" orientation="landscape" r:id="rId1"/>
  <headerFooter alignWithMargins="0">
    <oddFooter>&amp;L&amp;"Arial,Bold"&amp;8 11/2024&amp;C&amp;"Arial,Bold"&amp;8AIDS Institute&amp;R&amp;"Arial,Bold"&amp;8(7A&amp;"Antique Olive,Bold")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SUMMARY BUDGET P.1 </vt:lpstr>
      <vt:lpstr>SALARIES P.2A</vt:lpstr>
      <vt:lpstr>IN-KIND STAFF (optional) P.2B</vt:lpstr>
      <vt:lpstr>FRINGE and POSITION DESCR P.3</vt:lpstr>
      <vt:lpstr>POSITION DESCR P.3A</vt:lpstr>
      <vt:lpstr>SUPPLIES,TRAVEL&amp;EQUIP P.4</vt:lpstr>
      <vt:lpstr>MISC  P.5</vt:lpstr>
      <vt:lpstr>SUBCONTRACTS&amp;INDIRECT P.6</vt:lpstr>
      <vt:lpstr>BUDGET JUSTIFICATION P.7 </vt:lpstr>
      <vt:lpstr>BUDGET JUSTIFICATION  P.7A</vt:lpstr>
      <vt:lpstr>'BUDGET JUSTIFICATION  P.7A'!Print_Area</vt:lpstr>
      <vt:lpstr>'BUDGET JUSTIFICATION P.7 '!Print_Area</vt:lpstr>
      <vt:lpstr>'FRINGE and POSITION DESCR P.3'!Print_Area</vt:lpstr>
      <vt:lpstr>'IN-KIND STAFF (optional) P.2B'!Print_Area</vt:lpstr>
      <vt:lpstr>'MISC  P.5'!Print_Area</vt:lpstr>
      <vt:lpstr>'POSITION DESCR P.3A'!Print_Area</vt:lpstr>
      <vt:lpstr>'SUBCONTRACTS&amp;INDIRECT P.6'!Print_Area</vt:lpstr>
      <vt:lpstr>'SUPPLIES,TRAVEL&amp;EQUIP P.4'!Print_Area</vt:lpstr>
    </vt:vector>
  </TitlesOfParts>
  <Company>NYSDOH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AIDS Institute</dc:creator>
  <cp:lastModifiedBy>Sherrie Abate</cp:lastModifiedBy>
  <cp:lastPrinted>2024-11-18T20:30:13Z</cp:lastPrinted>
  <dcterms:created xsi:type="dcterms:W3CDTF">2000-07-20T17:32:08Z</dcterms:created>
  <dcterms:modified xsi:type="dcterms:W3CDTF">2024-11-21T13:02:36Z</dcterms:modified>
</cp:coreProperties>
</file>